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61" firstSheet="1" activeTab="14"/>
  </bookViews>
  <sheets>
    <sheet name="封面" sheetId="1" r:id="rId1"/>
    <sheet name="表一" sheetId="3" r:id="rId2"/>
    <sheet name="表二" sheetId="4" r:id="rId3"/>
    <sheet name="表三" sheetId="5" r:id="rId4"/>
    <sheet name="表四" sheetId="6" r:id="rId5"/>
    <sheet name="表五" sheetId="7" r:id="rId6"/>
    <sheet name="表六 (1)" sheetId="8" r:id="rId7"/>
    <sheet name="表六（2)" sheetId="9" r:id="rId8"/>
    <sheet name="表七 (1)" sheetId="10" r:id="rId9"/>
    <sheet name="表七(2)" sheetId="11" r:id="rId10"/>
    <sheet name="表八" sheetId="12" r:id="rId11"/>
    <sheet name="表九" sheetId="13" r:id="rId12"/>
    <sheet name="表十" sheetId="14" r:id="rId13"/>
    <sheet name="表十一" sheetId="15" r:id="rId14"/>
    <sheet name="表十二" sheetId="16" r:id="rId15"/>
    <sheet name="表十三" sheetId="17" r:id="rId16"/>
    <sheet name="表十四" sheetId="18" r:id="rId17"/>
    <sheet name="表十五" sheetId="19" r:id="rId18"/>
  </sheets>
  <externalReferences>
    <externalReference r:id="rId20"/>
  </externalReferences>
  <definedNames>
    <definedName name="_xlnm._FilterDatabase" localSheetId="2" hidden="1">表二!$A$5:$F$35</definedName>
    <definedName name="_xlnm._FilterDatabase" localSheetId="4" hidden="1">表四!$A$5:$I$211</definedName>
    <definedName name="_xlnm.Print_Titles" localSheetId="1">表一!$2:5</definedName>
    <definedName name="_xlnm.Print_Titles" localSheetId="2">表二!$2:5</definedName>
    <definedName name="_xlnm.Print_Titles" localSheetId="3">表三!$2:6</definedName>
    <definedName name="_xlnm.Print_Titles" localSheetId="4">表四!$1:5</definedName>
    <definedName name="_xlnm.Print_Titles" localSheetId="5">表五!$B:B,表五!$1:4</definedName>
    <definedName name="_xlnm.Print_Titles" localSheetId="6">'表六 (1)'!$A:A</definedName>
    <definedName name="_xlnm.Print_Titles" localSheetId="7">'表六（2)'!$A:A</definedName>
    <definedName name="_xlnm.Print_Titles" localSheetId="8">'表七 (1)'!$A:A</definedName>
    <definedName name="_xlnm.Print_Titles" localSheetId="9">'表七(2)'!$A:A</definedName>
    <definedName name="_xlnm.Print_Titles" localSheetId="11">表九!$2:6</definedName>
    <definedName name="_xlnm.Print_Titles" localSheetId="13">表十一!$1:5</definedName>
    <definedName name="地区名称">封面!$B$2:$B$6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<sst xmlns="http://schemas.openxmlformats.org/spreadsheetml/2006/main" count="2527" uniqueCount="1393">
  <si>
    <t xml:space="preserve"> </t>
  </si>
  <si>
    <t>地区名称</t>
  </si>
  <si>
    <t>北京市</t>
  </si>
  <si>
    <t>2025年地方财政预算表</t>
  </si>
  <si>
    <t>天津市</t>
  </si>
  <si>
    <t>河北省</t>
  </si>
  <si>
    <t>怀化国际陆港经济开发区管理委员会</t>
  </si>
  <si>
    <t>山西省</t>
  </si>
  <si>
    <t>内蒙古自治区</t>
  </si>
  <si>
    <t>表一</t>
  </si>
  <si>
    <t>单位：万元</t>
  </si>
  <si>
    <t>上年预算数</t>
  </si>
  <si>
    <t>上年执行数</t>
  </si>
  <si>
    <t>预算数</t>
  </si>
  <si>
    <t>名称</t>
  </si>
  <si>
    <t>金额</t>
  </si>
  <si>
    <t>为上年预算数的%</t>
  </si>
  <si>
    <t>为上年执行数的%</t>
  </si>
  <si>
    <t>101 税收收入</t>
  </si>
  <si>
    <t>70062.000000</t>
  </si>
  <si>
    <t>31200.000000</t>
  </si>
  <si>
    <t>52524.000000</t>
  </si>
  <si>
    <t>68.00%</t>
  </si>
  <si>
    <t>-25.00%</t>
  </si>
  <si>
    <t>10101 增值税</t>
  </si>
  <si>
    <t>9433.000000</t>
  </si>
  <si>
    <t>6143.000000</t>
  </si>
  <si>
    <t>6600.000000</t>
  </si>
  <si>
    <t>7.00%</t>
  </si>
  <si>
    <t>-30.00%</t>
  </si>
  <si>
    <t>10104 企业所得税</t>
  </si>
  <si>
    <t>2117.000000</t>
  </si>
  <si>
    <t>2227.000000</t>
  </si>
  <si>
    <t>2240.000000</t>
  </si>
  <si>
    <t>1.00%</t>
  </si>
  <si>
    <t>6.00%</t>
  </si>
  <si>
    <t>10106 个人所得税</t>
  </si>
  <si>
    <t>804.000000</t>
  </si>
  <si>
    <t>826.000000</t>
  </si>
  <si>
    <t>868.000000</t>
  </si>
  <si>
    <t>5.00%</t>
  </si>
  <si>
    <t>8.00%</t>
  </si>
  <si>
    <t>10107 资源税</t>
  </si>
  <si>
    <t>89.000000</t>
  </si>
  <si>
    <t>10.000000</t>
  </si>
  <si>
    <t>263.000000</t>
  </si>
  <si>
    <t>2530.00%</t>
  </si>
  <si>
    <t>196.00%</t>
  </si>
  <si>
    <t>10109 城市维护建设税</t>
  </si>
  <si>
    <t>2054.000000</t>
  </si>
  <si>
    <t>1328.000000</t>
  </si>
  <si>
    <t>1520.000000</t>
  </si>
  <si>
    <t>14.00%</t>
  </si>
  <si>
    <t>-26.00%</t>
  </si>
  <si>
    <t>10110 房产税</t>
  </si>
  <si>
    <t>2785.000000</t>
  </si>
  <si>
    <t>3435.000000</t>
  </si>
  <si>
    <t>3500.000000</t>
  </si>
  <si>
    <t>2.00%</t>
  </si>
  <si>
    <t>26.00%</t>
  </si>
  <si>
    <t>10111 印花税</t>
  </si>
  <si>
    <t>885.000000</t>
  </si>
  <si>
    <t>625.000000</t>
  </si>
  <si>
    <t>680.000000</t>
  </si>
  <si>
    <t>9.00%</t>
  </si>
  <si>
    <t>-23.00%</t>
  </si>
  <si>
    <t>10112 城镇土地使用税</t>
  </si>
  <si>
    <t>1361.000000</t>
  </si>
  <si>
    <t>1237.000000</t>
  </si>
  <si>
    <t>1610.000000</t>
  </si>
  <si>
    <t>30.00%</t>
  </si>
  <si>
    <t>18.00%</t>
  </si>
  <si>
    <t>10113 土地增值税</t>
  </si>
  <si>
    <t>25420.000000</t>
  </si>
  <si>
    <t>1286.000000</t>
  </si>
  <si>
    <t>3460.000000</t>
  </si>
  <si>
    <t>169.00%</t>
  </si>
  <si>
    <t>-86.00%</t>
  </si>
  <si>
    <t>10114 车船税</t>
  </si>
  <si>
    <t>119.000000</t>
  </si>
  <si>
    <t>251.000000</t>
  </si>
  <si>
    <t>280.000000</t>
  </si>
  <si>
    <t>12.00%</t>
  </si>
  <si>
    <t>135.00%</t>
  </si>
  <si>
    <t>10118 耕地占用税</t>
  </si>
  <si>
    <t>8081.000000</t>
  </si>
  <si>
    <t>600.000000</t>
  </si>
  <si>
    <t>1000.000000</t>
  </si>
  <si>
    <t>67.00%</t>
  </si>
  <si>
    <t>-88.00%</t>
  </si>
  <si>
    <t>10119 契税</t>
  </si>
  <si>
    <t>16884.000000</t>
  </si>
  <si>
    <t>13218.000000</t>
  </si>
  <si>
    <t>11000.000000</t>
  </si>
  <si>
    <t>-17.00%</t>
  </si>
  <si>
    <t>-35.00%</t>
  </si>
  <si>
    <t>10121 环境保护税</t>
  </si>
  <si>
    <t>30.000000</t>
  </si>
  <si>
    <t>14.000000</t>
  </si>
  <si>
    <t>35.000000</t>
  </si>
  <si>
    <t>150.00%</t>
  </si>
  <si>
    <t>17.00%</t>
  </si>
  <si>
    <t>10199 其他税收收入</t>
  </si>
  <si>
    <t>0.000000</t>
  </si>
  <si>
    <t>19468.000000</t>
  </si>
  <si>
    <t>100%</t>
  </si>
  <si>
    <t>103 非税收入</t>
  </si>
  <si>
    <t>29040.000000</t>
  </si>
  <si>
    <t>54008.000000</t>
  </si>
  <si>
    <t>-3.00%</t>
  </si>
  <si>
    <t>81.00%</t>
  </si>
  <si>
    <t>10302 专项收入</t>
  </si>
  <si>
    <t>1200.000000</t>
  </si>
  <si>
    <t>825.000000</t>
  </si>
  <si>
    <t>1300.000000</t>
  </si>
  <si>
    <t>58.00%</t>
  </si>
  <si>
    <t>10304 行政事业性收费收入</t>
  </si>
  <si>
    <t>11180.000000</t>
  </si>
  <si>
    <t>15046.000000</t>
  </si>
  <si>
    <t>11080.000000</t>
  </si>
  <si>
    <t>-1.00%</t>
  </si>
  <si>
    <t>10305 罚没收入</t>
  </si>
  <si>
    <t>2731.000000</t>
  </si>
  <si>
    <t>-100.00%</t>
  </si>
  <si>
    <t>10306 国有资本经营收入</t>
  </si>
  <si>
    <t>1700.000000</t>
  </si>
  <si>
    <t>30200.000000</t>
  </si>
  <si>
    <t>10307 国有资源（资产）有偿使用收入</t>
  </si>
  <si>
    <t>14910.000000</t>
  </si>
  <si>
    <t>4916.000000</t>
  </si>
  <si>
    <t>38144.000000</t>
  </si>
  <si>
    <t>676.00%</t>
  </si>
  <si>
    <t>156.00%</t>
  </si>
  <si>
    <t>10308 捐赠收入</t>
  </si>
  <si>
    <t>10309 政府住房基金收入</t>
  </si>
  <si>
    <t>287.000000</t>
  </si>
  <si>
    <t>10399 其他收入</t>
  </si>
  <si>
    <t>50.000000</t>
  </si>
  <si>
    <t>3.000000</t>
  </si>
  <si>
    <t>2000.000000</t>
  </si>
  <si>
    <t>66567.00%</t>
  </si>
  <si>
    <t>3900.00%</t>
  </si>
  <si>
    <t>小计</t>
  </si>
  <si>
    <t>表二</t>
  </si>
  <si>
    <t>201 一般公共服务支出</t>
  </si>
  <si>
    <t>8483.967897</t>
  </si>
  <si>
    <t>8014.300000</t>
  </si>
  <si>
    <t>10342.094417</t>
  </si>
  <si>
    <t>29.00%</t>
  </si>
  <si>
    <t>22.00%</t>
  </si>
  <si>
    <t>20101 人大事务</t>
  </si>
  <si>
    <t>662.726500</t>
  </si>
  <si>
    <t>20103 政府办公厅（室）及相关机构事务</t>
  </si>
  <si>
    <t>3746.434560</t>
  </si>
  <si>
    <t>2353.690000</t>
  </si>
  <si>
    <t>4142.774817</t>
  </si>
  <si>
    <t>76.00%</t>
  </si>
  <si>
    <t>11.00%</t>
  </si>
  <si>
    <t>20104 发展与改革事务</t>
  </si>
  <si>
    <t>300.000000</t>
  </si>
  <si>
    <t>757.830000</t>
  </si>
  <si>
    <t>990.569700</t>
  </si>
  <si>
    <t>31.00%</t>
  </si>
  <si>
    <t>230.00%</t>
  </si>
  <si>
    <t>20106 财政事务</t>
  </si>
  <si>
    <t>855.799369</t>
  </si>
  <si>
    <t>652.380000</t>
  </si>
  <si>
    <t>902.450500</t>
  </si>
  <si>
    <t>38.00%</t>
  </si>
  <si>
    <t>20107 税收事务</t>
  </si>
  <si>
    <t>3100.000000</t>
  </si>
  <si>
    <t>2980.000000</t>
  </si>
  <si>
    <t>2800.000000</t>
  </si>
  <si>
    <t>-6.00%</t>
  </si>
  <si>
    <t>-10.00%</t>
  </si>
  <si>
    <t>20111 纪检监察事务</t>
  </si>
  <si>
    <t>179.085968</t>
  </si>
  <si>
    <t>153.980000</t>
  </si>
  <si>
    <t>163.670900</t>
  </si>
  <si>
    <t>-9.00%</t>
  </si>
  <si>
    <t>20129 群众团体事务</t>
  </si>
  <si>
    <t>210.400000</t>
  </si>
  <si>
    <t>393.070000</t>
  </si>
  <si>
    <t>370.130000</t>
  </si>
  <si>
    <t>20132 组织事务</t>
  </si>
  <si>
    <t>448.910000</t>
  </si>
  <si>
    <t>39.050000</t>
  </si>
  <si>
    <t>-91.00%</t>
  </si>
  <si>
    <t>20138 市场监督管理事务</t>
  </si>
  <si>
    <t>92.248000</t>
  </si>
  <si>
    <t>274.440000</t>
  </si>
  <si>
    <t>270.722000</t>
  </si>
  <si>
    <t>193.00%</t>
  </si>
  <si>
    <t>204 公共安全支出</t>
  </si>
  <si>
    <t>258.490285</t>
  </si>
  <si>
    <t>273.680000</t>
  </si>
  <si>
    <t>134.760000</t>
  </si>
  <si>
    <t>-51.00%</t>
  </si>
  <si>
    <t>-48.00%</t>
  </si>
  <si>
    <t>20402 公安</t>
  </si>
  <si>
    <t>206 科学技术支出</t>
  </si>
  <si>
    <t>74301.233410</t>
  </si>
  <si>
    <t>31504.000000</t>
  </si>
  <si>
    <t>23198.680162</t>
  </si>
  <si>
    <t>-69.00%</t>
  </si>
  <si>
    <t>20604 技术研究与开发</t>
  </si>
  <si>
    <t>211 节能环保支出</t>
  </si>
  <si>
    <t>389.000000</t>
  </si>
  <si>
    <t>329.890000</t>
  </si>
  <si>
    <t>106.336000</t>
  </si>
  <si>
    <t>-68.00%</t>
  </si>
  <si>
    <t>-73.00%</t>
  </si>
  <si>
    <t>21101 环境保护管理事务</t>
  </si>
  <si>
    <t>212 城乡社区支出</t>
  </si>
  <si>
    <t>52639.308408</t>
  </si>
  <si>
    <t>77422.740000</t>
  </si>
  <si>
    <t>63500.639421</t>
  </si>
  <si>
    <t>-18.00%</t>
  </si>
  <si>
    <t>21.00%</t>
  </si>
  <si>
    <t>21201 城乡社区管理事务</t>
  </si>
  <si>
    <t>42603.692471</t>
  </si>
  <si>
    <t>58060.831521</t>
  </si>
  <si>
    <t>36.00%</t>
  </si>
  <si>
    <t>21205 城乡社区环境卫生</t>
  </si>
  <si>
    <t>10035.615937</t>
  </si>
  <si>
    <t>5439.807900</t>
  </si>
  <si>
    <t>-46.00%</t>
  </si>
  <si>
    <t>224 灾害防治及应急管理支出</t>
  </si>
  <si>
    <t>730.000000</t>
  </si>
  <si>
    <t>1433.980000</t>
  </si>
  <si>
    <t>696.080000</t>
  </si>
  <si>
    <t>-5.00%</t>
  </si>
  <si>
    <t>22401 应急管理事务</t>
  </si>
  <si>
    <t>80.000000</t>
  </si>
  <si>
    <t>813.770000</t>
  </si>
  <si>
    <t>56.080000</t>
  </si>
  <si>
    <t>-93.00%</t>
  </si>
  <si>
    <t>22402 消防救援事务</t>
  </si>
  <si>
    <t>650.000000</t>
  </si>
  <si>
    <t>620.210000</t>
  </si>
  <si>
    <t>640.000000</t>
  </si>
  <si>
    <t>3.00%</t>
  </si>
  <si>
    <t>-2.00%</t>
  </si>
  <si>
    <t>227 预备费</t>
  </si>
  <si>
    <t>1500.000000</t>
  </si>
  <si>
    <t>50.00%</t>
  </si>
  <si>
    <t>230 转移性支出</t>
  </si>
  <si>
    <t>3421.000000</t>
  </si>
  <si>
    <t>23009 年终结余</t>
  </si>
  <si>
    <t>231 债务还本支出</t>
  </si>
  <si>
    <t>2241.000000</t>
  </si>
  <si>
    <t>23103 地方政府一般债务还本支出</t>
  </si>
  <si>
    <t>232 债务付息支出</t>
  </si>
  <si>
    <t>1820.000000</t>
  </si>
  <si>
    <t>3328.410000</t>
  </si>
  <si>
    <t>0.00%</t>
  </si>
  <si>
    <t>83.00%</t>
  </si>
  <si>
    <t>23203 地方政府一般债务付息支出</t>
  </si>
  <si>
    <t>支出合计</t>
  </si>
  <si>
    <t>表三</t>
  </si>
  <si>
    <t>2025年一般公共预算收支平衡表</t>
  </si>
  <si>
    <t>收入</t>
  </si>
  <si>
    <t>支出</t>
  </si>
  <si>
    <t>项目</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</si>
  <si>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</si>
  <si>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</si>
  <si>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</si>
  <si>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</si>
  <si>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</si>
  <si>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</si>
  <si>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</si>
  <si>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</si>
  <si>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</si>
  <si>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</si>
  <si>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</si>
  <si>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</si>
  <si>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</si>
  <si>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</si>
  <si>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</si>
  <si>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</si>
  <si>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</si>
  <si>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</si>
  <si>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</si>
  <si>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</si>
  <si>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</si>
  <si>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</si>
  <si>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</si>
  <si>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</si>
  <si>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</si>
  <si>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</si>
  <si>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</si>
  <si>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</si>
  <si>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</si>
  <si>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</si>
  <si>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</si>
  <si>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</si>
  <si>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</si>
  <si>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</si>
  <si>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</si>
  <si>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</si>
  <si>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</si>
  <si>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</si>
  <si>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</si>
  <si>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</si>
  <si>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</si>
  <si>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</si>
  <si>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</si>
  <si>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</si>
  <si>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</si>
  <si>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</si>
  <si>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</si>
  <si>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</si>
  <si>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</si>
  <si>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</si>
  <si>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</si>
  <si>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</si>
  <si>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</si>
  <si>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</si>
  <si>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</si>
  <si>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</si>
  <si>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</si>
  <si>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</si>
  <si>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</si>
  <si>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</si>
  <si>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</si>
  <si>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</si>
  <si>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</si>
  <si>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</si>
  <si>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</si>
  <si>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</si>
  <si>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</si>
  <si>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</si>
  <si>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</si>
  <si>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</si>
  <si>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</si>
  <si>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</si>
  <si>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</si>
  <si>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</si>
  <si>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</si>
  <si>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</si>
  <si>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</si>
  <si>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</si>
  <si>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</si>
  <si>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从政府性基金预算调入</t>
  </si>
  <si>
    <t xml:space="preserve">  补助下级支出</t>
  </si>
  <si>
    <t xml:space="preserve">      其中：从抗疫特别国债调入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</si>
  <si>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</si>
  <si>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</si>
  <si>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</si>
  <si>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</si>
  <si>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</si>
  <si>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</si>
  <si>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</si>
  <si>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</si>
  <si>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</si>
  <si>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接受其他地区援助收入</t>
  </si>
  <si>
    <t xml:space="preserve">  援助其他地区支出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</si>
  <si>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</si>
  <si>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</si>
  <si>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</si>
  <si>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</si>
  <si>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</si>
  <si>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</si>
  <si>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收入总计</t>
  </si>
  <si>
    <t>支出总计</t>
  </si>
  <si>
    <t>表四</t>
  </si>
  <si>
    <t>2025年一般公共预算支出资金来源表</t>
  </si>
  <si>
    <t>合计</t>
  </si>
  <si>
    <t>财力安排</t>
  </si>
  <si>
    <t>专项转移支付收入安排</t>
  </si>
  <si>
    <t>动用上年结余安排</t>
  </si>
  <si>
    <t>调入资金</t>
  </si>
  <si>
    <t>政府债务资金</t>
  </si>
  <si>
    <t>其他资金</t>
  </si>
  <si>
    <t>代码</t>
  </si>
  <si>
    <t>总计</t>
  </si>
  <si>
    <t>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</si>
  <si>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</si>
  <si>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</si>
  <si>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</si>
  <si>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</si>
  <si>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</si>
  <si>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</si>
  <si>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</si>
  <si>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</si>
  <si>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</si>
  <si>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</si>
  <si>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</si>
  <si>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</si>
  <si>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</si>
  <si>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</si>
  <si>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</si>
  <si>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</si>
  <si>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</si>
  <si>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</si>
  <si>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</si>
  <si>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</si>
  <si>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</si>
  <si>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</si>
  <si>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</si>
  <si>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</si>
  <si>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</si>
  <si>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</si>
  <si>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</si>
  <si>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 xml:space="preserve">    对外合作与交流</t>
  </si>
  <si>
    <t xml:space="preserve">    其他外交支出</t>
  </si>
  <si>
    <t>国防支出</t>
  </si>
  <si>
    <t xml:space="preserve">    国防动员</t>
  </si>
  <si>
    <t xml:space="preserve">    其他国防支出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</si>
  <si>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</si>
  <si>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</si>
  <si>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</si>
  <si>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</si>
  <si>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</si>
  <si>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</si>
  <si>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</si>
  <si>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</si>
  <si>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</si>
  <si>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</si>
  <si>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</si>
  <si>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</si>
  <si>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</si>
  <si>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</si>
  <si>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</si>
  <si>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</si>
  <si>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</si>
  <si>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</si>
  <si>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</si>
  <si>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</si>
  <si>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</si>
  <si>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</si>
  <si>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</si>
  <si>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</si>
  <si>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</si>
  <si>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</si>
  <si>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</si>
  <si>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</si>
  <si>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</si>
  <si>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</si>
  <si>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</si>
  <si>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</si>
  <si>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</si>
  <si>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</si>
  <si>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</si>
  <si>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</si>
  <si>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</si>
  <si>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</si>
  <si>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</si>
  <si>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</si>
  <si>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</si>
  <si>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</si>
  <si>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</si>
  <si>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</si>
  <si>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</si>
  <si>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</si>
  <si>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</si>
  <si>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</si>
  <si>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</si>
  <si>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</si>
  <si>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</si>
  <si>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</si>
  <si>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</si>
  <si>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</si>
  <si>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</si>
  <si>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</si>
  <si>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</si>
  <si>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</si>
  <si>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</si>
  <si>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</si>
  <si>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</si>
  <si>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</si>
  <si>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</si>
  <si>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</si>
  <si>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</si>
  <si>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</si>
  <si>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</si>
  <si>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</si>
  <si>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</si>
  <si>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</si>
  <si>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</si>
  <si>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</si>
  <si>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</si>
  <si>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</si>
  <si>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</si>
  <si>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</si>
  <si>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</si>
  <si>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</si>
  <si>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</si>
  <si>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</si>
  <si>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</si>
  <si>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</si>
  <si>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</si>
  <si>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</si>
  <si>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</si>
  <si>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</si>
  <si>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</si>
  <si>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</si>
  <si>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</si>
  <si>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</si>
  <si>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</si>
  <si>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</si>
  <si>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</si>
  <si>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</si>
  <si>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</si>
  <si>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</si>
  <si>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</si>
  <si>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</si>
  <si>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</si>
  <si>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</si>
  <si>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</si>
  <si>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</si>
  <si>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</si>
  <si>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</si>
  <si>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</si>
  <si>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</si>
  <si>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</si>
  <si>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</si>
  <si>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</si>
  <si>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</si>
  <si>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</si>
  <si>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</si>
  <si>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</si>
  <si>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</si>
  <si>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</si>
  <si>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</si>
  <si>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</si>
  <si>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</si>
  <si>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</si>
  <si>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</si>
  <si>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</si>
  <si>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</si>
  <si>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</si>
  <si>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</si>
  <si>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</si>
  <si>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</si>
  <si>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</si>
  <si>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</si>
  <si>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</si>
  <si>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</si>
  <si>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</si>
  <si>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</si>
  <si>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</si>
  <si>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</si>
  <si>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</si>
  <si>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</si>
  <si>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</si>
  <si>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</si>
  <si>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</si>
  <si>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</si>
  <si>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</si>
  <si>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</si>
  <si>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</si>
  <si>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</si>
  <si>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</si>
  <si>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</si>
  <si>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</si>
  <si>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</si>
  <si>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</si>
  <si>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</si>
  <si>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</si>
  <si>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</si>
  <si>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</si>
  <si>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</si>
  <si>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</si>
  <si>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</si>
  <si>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</si>
  <si>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</si>
  <si>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</si>
  <si>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</si>
  <si>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</si>
  <si>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</si>
  <si>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</si>
  <si>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</si>
  <si>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预备费</t>
  </si>
  <si>
    <t>其他支出</t>
  </si>
  <si>
    <t xml:space="preserve">      年初预留</t>
  </si>
  <si>
    <t xml:space="preserve">      其他支出</t>
  </si>
  <si>
    <t>债务付息支出</t>
  </si>
  <si>
    <t xml:space="preserve">      地方政府一般债务付息支出</t>
  </si>
  <si>
    <t>债务发行费用支出</t>
  </si>
  <si>
    <t>表五</t>
  </si>
  <si>
    <t>2025年一般公共预算支出经济分类表</t>
  </si>
  <si>
    <t>单位:万元</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</si>
  <si>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</si>
  <si>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</si>
  <si>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</si>
  <si>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</si>
  <si>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</si>
  <si>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</si>
  <si>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</si>
  <si>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</si>
  <si>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</si>
  <si>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</si>
  <si>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</si>
  <si>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</si>
  <si>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</si>
  <si>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一般公共服务支出</t>
  </si>
  <si>
    <t>表六之一</t>
  </si>
  <si>
    <t>2025年地市县一般公共预算收支表</t>
  </si>
  <si>
    <t>地    区</t>
  </si>
  <si>
    <t>收       入</t>
  </si>
  <si>
    <t>收入合计</t>
  </si>
  <si>
    <t>税　　　　收　　　　收　　　　入</t>
  </si>
  <si>
    <t>非  税  收  入</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</si>
  <si>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</si>
  <si>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</si>
  <si>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</si>
  <si>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</si>
  <si>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</si>
  <si>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</si>
  <si>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</si>
  <si>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</si>
  <si>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</si>
  <si>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</si>
  <si>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</si>
  <si>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</si>
  <si>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</si>
  <si>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</si>
  <si>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</si>
  <si>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</si>
  <si>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</si>
  <si>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</si>
  <si>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</si>
  <si>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</si>
  <si>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</si>
  <si>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</si>
  <si>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</si>
  <si>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</si>
  <si>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怀化市国际陆港经开区</t>
  </si>
  <si>
    <t>本级</t>
  </si>
  <si>
    <t>地（市）合计</t>
  </si>
  <si>
    <t>xx地（市、州）</t>
  </si>
  <si>
    <t>区县级合计</t>
  </si>
  <si>
    <t>xx区</t>
  </si>
  <si>
    <t>……</t>
  </si>
  <si>
    <t>xx县</t>
  </si>
  <si>
    <t>表六之二</t>
  </si>
  <si>
    <t>支            出</t>
  </si>
  <si>
    <t>支出
合计</t>
  </si>
  <si>
    <t>公共
安全支出</t>
  </si>
  <si>
    <t>科学
技术支出</t>
  </si>
  <si>
    <t>交通
运输支出</t>
  </si>
  <si>
    <t>其他
支出</t>
  </si>
  <si>
    <t>怀化市经开区</t>
  </si>
  <si>
    <t>表七之一</t>
  </si>
  <si>
    <t>2025年省对下一般公共预算转移支付预算表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</si>
  <si>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</si>
  <si>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</si>
  <si>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</si>
  <si>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</si>
  <si>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</si>
  <si>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</si>
  <si>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</si>
  <si>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</si>
  <si>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</si>
  <si>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</si>
  <si>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</si>
  <si>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</si>
  <si>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</si>
  <si>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</si>
  <si>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</si>
  <si>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</si>
  <si>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</si>
  <si>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</si>
  <si>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</si>
  <si>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</si>
  <si>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</si>
  <si>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</si>
  <si>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</si>
  <si>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</si>
  <si>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</si>
  <si>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</si>
  <si>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</si>
  <si>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</si>
  <si>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</si>
  <si>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</si>
  <si>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</si>
  <si>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</si>
  <si>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</si>
  <si>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</si>
  <si>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</si>
  <si>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</si>
  <si>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</si>
  <si>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xx省（区、市）</t>
  </si>
  <si>
    <t>表七之二</t>
  </si>
  <si>
    <t>地区</t>
  </si>
  <si>
    <t>专项转移支付</t>
  </si>
  <si>
    <t>专项转移支付小计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</si>
  <si>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</si>
  <si>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</si>
  <si>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</si>
  <si>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</si>
  <si>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</si>
  <si>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</si>
  <si>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</si>
  <si>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</si>
  <si>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</si>
  <si>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</si>
  <si>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</si>
  <si>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</si>
  <si>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</si>
  <si>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</si>
  <si>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</si>
  <si>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</si>
  <si>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</si>
  <si>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</si>
  <si>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</si>
  <si>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</si>
  <si>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</si>
  <si>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2025年一般公共预算支出“三公”经费预算表</t>
  </si>
  <si>
    <t>项目名称</t>
  </si>
  <si>
    <t>因公出国（境）费</t>
  </si>
  <si>
    <t>公务用车购置及运行费</t>
  </si>
  <si>
    <t>70</t>
  </si>
  <si>
    <t>公务用车购置费</t>
  </si>
  <si>
    <t>0</t>
  </si>
  <si>
    <t>公务用车运行费</t>
  </si>
  <si>
    <t>公务接待费</t>
  </si>
  <si>
    <t>表九</t>
  </si>
  <si>
    <t>2025年政府性基金预算收支表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</si>
  <si>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</si>
  <si>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</si>
  <si>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</si>
  <si>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</si>
  <si>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</si>
  <si>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</si>
  <si>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</si>
  <si>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</si>
  <si>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</si>
  <si>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</si>
  <si>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</si>
  <si>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</si>
  <si>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</si>
  <si>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</si>
  <si>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</si>
  <si>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</si>
  <si>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</si>
  <si>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</si>
  <si>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</si>
  <si>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</si>
  <si>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</si>
  <si>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</si>
  <si>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</si>
  <si>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</si>
  <si>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</si>
  <si>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</si>
  <si>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</si>
  <si>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</si>
  <si>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</si>
  <si>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</si>
  <si>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</si>
  <si>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</si>
  <si>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</si>
  <si>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</si>
  <si>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</si>
  <si>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</si>
  <si>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</si>
  <si>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</si>
  <si>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</si>
  <si>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</si>
  <si>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</si>
  <si>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</si>
  <si>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</si>
  <si>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</si>
  <si>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</si>
  <si>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</si>
  <si>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</si>
  <si>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</si>
  <si>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</si>
  <si>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</si>
  <si>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</si>
  <si>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</si>
  <si>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</si>
  <si>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</si>
  <si>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</si>
  <si>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</si>
  <si>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</si>
  <si>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</si>
  <si>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</si>
  <si>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</si>
  <si>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</si>
  <si>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</si>
  <si>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</si>
  <si>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</si>
  <si>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</si>
  <si>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76163.000000</t>
  </si>
  <si>
    <t>91895.740000</t>
  </si>
  <si>
    <t>75698.200000</t>
  </si>
  <si>
    <t xml:space="preserve">    国有土地使用权出让收入安排的支出</t>
  </si>
  <si>
    <t>75620.440000</t>
  </si>
  <si>
    <t>91671.570000</t>
  </si>
  <si>
    <t>75403.540000</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</si>
  <si>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</si>
  <si>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</si>
  <si>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</si>
  <si>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</si>
  <si>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</si>
  <si>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</si>
  <si>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</si>
  <si>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</si>
  <si>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</si>
  <si>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</si>
  <si>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</si>
  <si>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</si>
  <si>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</si>
  <si>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</si>
  <si>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</si>
  <si>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</si>
  <si>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</si>
  <si>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</si>
  <si>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</si>
  <si>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542.560000</t>
  </si>
  <si>
    <t>224.170000</t>
  </si>
  <si>
    <t>294.660000</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</si>
  <si>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</si>
  <si>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</si>
  <si>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</si>
  <si>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</si>
  <si>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</si>
  <si>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</si>
  <si>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</si>
  <si>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</si>
  <si>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</si>
  <si>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</si>
  <si>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</si>
  <si>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</si>
  <si>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</si>
  <si>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</si>
  <si>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</si>
  <si>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</si>
  <si>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</si>
  <si>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</si>
  <si>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</si>
  <si>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</si>
  <si>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</si>
  <si>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</si>
  <si>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</si>
  <si>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</si>
  <si>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</si>
  <si>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</si>
  <si>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</si>
  <si>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</si>
  <si>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</si>
  <si>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</si>
  <si>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</si>
  <si>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</si>
  <si>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</si>
  <si>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</si>
  <si>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</si>
  <si>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</si>
  <si>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</si>
  <si>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</si>
  <si>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</si>
  <si>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</si>
  <si>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</si>
  <si>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</si>
  <si>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</si>
  <si>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</si>
  <si>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</si>
  <si>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</si>
  <si>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</si>
  <si>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</si>
  <si>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</si>
  <si>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</si>
  <si>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</si>
  <si>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</si>
  <si>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</si>
  <si>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</si>
  <si>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</si>
  <si>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</si>
  <si>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</si>
  <si>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</si>
  <si>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</si>
  <si>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</si>
  <si>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</si>
  <si>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</si>
  <si>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</si>
  <si>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</si>
  <si>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</si>
  <si>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</si>
  <si>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</si>
  <si>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</si>
  <si>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</si>
  <si>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</si>
  <si>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</si>
  <si>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</si>
  <si>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</si>
  <si>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</si>
  <si>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</si>
  <si>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</si>
  <si>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</si>
  <si>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</si>
  <si>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</si>
  <si>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</si>
  <si>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</si>
  <si>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</si>
  <si>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</si>
  <si>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</si>
  <si>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</si>
  <si>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</si>
  <si>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</si>
  <si>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</si>
  <si>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</si>
  <si>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</si>
  <si>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</si>
  <si>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</si>
  <si>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</si>
  <si>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</si>
  <si>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</si>
  <si>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</si>
  <si>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</si>
  <si>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</si>
  <si>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</si>
  <si>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</si>
  <si>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</si>
  <si>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</si>
  <si>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11900.000000</t>
  </si>
  <si>
    <t>11857.260000</t>
  </si>
  <si>
    <t>13253.800000</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</si>
  <si>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</si>
  <si>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</si>
  <si>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</si>
  <si>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</si>
  <si>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</si>
  <si>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</si>
  <si>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</si>
  <si>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</si>
  <si>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</si>
  <si>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</si>
  <si>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</si>
  <si>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</si>
  <si>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</si>
  <si>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</si>
  <si>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</si>
  <si>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</si>
  <si>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</si>
  <si>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</si>
  <si>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</si>
  <si>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</si>
  <si>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</si>
  <si>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</si>
  <si>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</si>
  <si>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</si>
  <si>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</si>
  <si>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</si>
  <si>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</si>
  <si>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</si>
  <si>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</si>
  <si>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</si>
  <si>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</si>
  <si>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</si>
  <si>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</si>
  <si>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</si>
  <si>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</si>
  <si>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</si>
  <si>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</si>
  <si>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</si>
  <si>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</si>
  <si>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</si>
  <si>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</si>
  <si>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</si>
  <si>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</si>
  <si>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</si>
  <si>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</si>
  <si>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</si>
  <si>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</si>
  <si>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</si>
  <si>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</si>
  <si>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</si>
  <si>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</si>
  <si>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</si>
  <si>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</si>
  <si>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</si>
  <si>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</si>
  <si>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</si>
  <si>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40520.000000</t>
  </si>
  <si>
    <t xml:space="preserve">  年终结余（转）</t>
  </si>
  <si>
    <t xml:space="preserve">    其中：地方政府性基金调入专项收入</t>
  </si>
  <si>
    <t xml:space="preserve">  地方政府专项债务还本支出</t>
  </si>
  <si>
    <t>5600.000000</t>
  </si>
  <si>
    <t xml:space="preserve">  地方政府专项债务收入</t>
  </si>
  <si>
    <t xml:space="preserve">  地方政府专项债务转贷支出</t>
  </si>
  <si>
    <t xml:space="preserve">  地方政府专项债务转贷收入</t>
  </si>
  <si>
    <t>2025年政府性基金预算收入情况表</t>
  </si>
  <si>
    <t>科目</t>
  </si>
  <si>
    <t>本年预算数</t>
  </si>
  <si>
    <t>103010202 地方农网还贷资金收入</t>
  </si>
  <si>
    <t/>
  </si>
  <si>
    <t>1030112 海南省高等级公路车辆通行附加费收入</t>
  </si>
  <si>
    <t>1030129 国家电影事业发展专项资金收入</t>
  </si>
  <si>
    <t>1030146 国有土地收益基金收入</t>
  </si>
  <si>
    <t>1030147 农业土地开发资金收入</t>
  </si>
  <si>
    <t>1030148 国有土地使用权出让收入</t>
  </si>
  <si>
    <t>103014801 土地出让价款收入</t>
  </si>
  <si>
    <t>103014802 补缴的土地价款</t>
  </si>
  <si>
    <t>103014803 划拨土地收入</t>
  </si>
  <si>
    <t>103014898 缴纳新增建设用地土地有偿使用费</t>
  </si>
  <si>
    <t>103014899 其他土地出让收入</t>
  </si>
  <si>
    <t>103015002 地方大中型水库库区基金收入</t>
  </si>
  <si>
    <t>1030155 彩票公益金收入</t>
  </si>
  <si>
    <t>103015501 福利彩票公益金收入</t>
  </si>
  <si>
    <t>103015502 体育彩票公益金收入</t>
  </si>
  <si>
    <t>1030156 城市基础设施配套费收入</t>
  </si>
  <si>
    <t>1030157 小型水库移民扶助基金收入</t>
  </si>
  <si>
    <t>1030158 国家重大水利工程建设基金收入</t>
  </si>
  <si>
    <t>1030159 车辆通行费</t>
  </si>
  <si>
    <t>1030178 污水处理费收入</t>
  </si>
  <si>
    <t>1030180 彩票发行机构和彩票销售机构的业务费用</t>
  </si>
  <si>
    <t>103018003 福利彩票销售机构的业务费用</t>
  </si>
  <si>
    <t>103018004 体育彩票销售机构的业务费用</t>
  </si>
  <si>
    <t>103018005 彩票兑奖周转金</t>
  </si>
  <si>
    <t>103018006 彩票发行销售风险基金</t>
  </si>
  <si>
    <t>103018007 彩票市场调控资金收入</t>
  </si>
  <si>
    <t>1030199 其他政府性基金收入</t>
  </si>
  <si>
    <t>10310 专项债务对应项目专项收入</t>
  </si>
  <si>
    <t>LRJbjsrhj 收入合计</t>
  </si>
  <si>
    <t>110 转移性收入</t>
  </si>
  <si>
    <t>1330.000000</t>
  </si>
  <si>
    <t>11004 政府性基金转移支付收入</t>
  </si>
  <si>
    <t>1100603 政府性基金上解收入</t>
  </si>
  <si>
    <t>1100802 政府性基金预算上年结余收入</t>
  </si>
  <si>
    <t>1100902 调入政府性基金预算资金</t>
  </si>
  <si>
    <t>1250.000000</t>
  </si>
  <si>
    <t>1100902LRjtz     其中：地方政府性基金调入专项收入</t>
  </si>
  <si>
    <t>1050402 专项债务收入</t>
  </si>
  <si>
    <t>6919.000000</t>
  </si>
  <si>
    <t>1101102 地方政府专项债务转贷收入</t>
  </si>
  <si>
    <t>LRJsrzj 收入总计</t>
  </si>
  <si>
    <t>2025年政府性基金预算支出情况</t>
  </si>
  <si>
    <t>上年预算数(万元)</t>
  </si>
  <si>
    <t>上年执行数(万元)</t>
  </si>
  <si>
    <t>本年预算数(万元)</t>
  </si>
  <si>
    <t>207 文化旅游体育与传媒支出</t>
  </si>
  <si>
    <t>20707 国家电影事业发展专项资金安排的支出</t>
  </si>
  <si>
    <t>2070701 资助国产影片放映</t>
  </si>
  <si>
    <t>2070702 资助影院建设</t>
  </si>
  <si>
    <t>2070703 资助少数民族语电影译制</t>
  </si>
  <si>
    <t>2070704 购买农村电影公益性放映版权服务</t>
  </si>
  <si>
    <t>2070799 其他国家电影事业发展专项资金支出</t>
  </si>
  <si>
    <t>20709 旅游发展基金支出</t>
  </si>
  <si>
    <t>2070901 宣传促销</t>
  </si>
  <si>
    <t>2070902 行业规划</t>
  </si>
  <si>
    <t>2070903 旅游事业补助</t>
  </si>
  <si>
    <t>2070904 地方旅游开发项目补助</t>
  </si>
  <si>
    <t>2070999 其他旅游发展基金支出</t>
  </si>
  <si>
    <t>20710 国家电影事业发展专项资金对应专项债务收入安排的支出</t>
  </si>
  <si>
    <t>2071001 资助城市影院</t>
  </si>
  <si>
    <t>2071099 其他国家电影事业发展专项资金对应专项债务收入支出</t>
  </si>
  <si>
    <t>208 社会保障和就业支出</t>
  </si>
  <si>
    <t>20822     大中型水库移民后期扶持基金支出</t>
  </si>
  <si>
    <t>2082201       移民补助</t>
  </si>
  <si>
    <t>2082202       基础设施建设和经济发展</t>
  </si>
  <si>
    <t>2082299       其他大中型水库移民后期扶持基金支出</t>
  </si>
  <si>
    <t>20823     小型水库移民扶助基金安排的支出</t>
  </si>
  <si>
    <t>2082301       移民补助</t>
  </si>
  <si>
    <t>2082301       基础设施建设和经济发展</t>
  </si>
  <si>
    <t>2082399       其他小型水库移民扶助基金支出</t>
  </si>
  <si>
    <t>20829     小型水库移民扶助基金对应专项债务收入安排的支出</t>
  </si>
  <si>
    <t>2082901       基础设施建设和经济发展</t>
  </si>
  <si>
    <t>2082999       其他小型水库移民扶助基金对应专项债务收入安排的支出</t>
  </si>
  <si>
    <t>21160 可再生能源电价附加收入安排的支出</t>
  </si>
  <si>
    <t>2116001 风力发电补助</t>
  </si>
  <si>
    <t>2116002 太阳能发电补助</t>
  </si>
  <si>
    <t>2116003 生物质能发电补助</t>
  </si>
  <si>
    <t>2116099 其他可再生能源电价附加收入安排的支出</t>
  </si>
  <si>
    <t>21161 废弃电器电子产品处理基金支出</t>
  </si>
  <si>
    <t>2116101 回收处理费用补贴</t>
  </si>
  <si>
    <t>2116102 信息系统建设</t>
  </si>
  <si>
    <t>2116103 基金征管经费</t>
  </si>
  <si>
    <t>2116104 其他废弃电器电子产品处理基金支出</t>
  </si>
  <si>
    <t>21208 国有土地使用权出让收入安排的支出</t>
  </si>
  <si>
    <t>2120801 征地和拆迁补偿支出</t>
  </si>
  <si>
    <t>15000.000000</t>
  </si>
  <si>
    <t>27671.520000</t>
  </si>
  <si>
    <t>20000.000000</t>
  </si>
  <si>
    <t>2120802 土地开发支出</t>
  </si>
  <si>
    <t>19575.000000</t>
  </si>
  <si>
    <t>26242.780000</t>
  </si>
  <si>
    <t>24126.800000</t>
  </si>
  <si>
    <t>2120803 城市建设支出</t>
  </si>
  <si>
    <t>39837.000000</t>
  </si>
  <si>
    <t>36753.920000</t>
  </si>
  <si>
    <t>29403.040000</t>
  </si>
  <si>
    <t>2120806 土地出让业务支出</t>
  </si>
  <si>
    <t>2120807 廉租住房支出</t>
  </si>
  <si>
    <t>21.000000</t>
  </si>
  <si>
    <t>2120809 支付破产或改制企业职工安置费</t>
  </si>
  <si>
    <t>60.000000</t>
  </si>
  <si>
    <t>2120810 棚户区改造支出</t>
  </si>
  <si>
    <t>200.000000</t>
  </si>
  <si>
    <t>2120811 公共租赁住房支出</t>
  </si>
  <si>
    <t>2120813 保障性住房租金补贴</t>
  </si>
  <si>
    <t>2120899 其他国有土地使用权出让收入安排的支出</t>
  </si>
  <si>
    <t>2120814 农业生产发展支出</t>
  </si>
  <si>
    <t>2120815 农村社会事业支出</t>
  </si>
  <si>
    <t>2120816 农业农村生态环境支出</t>
  </si>
  <si>
    <t>21210 国有土地收益基金安排的支出</t>
  </si>
  <si>
    <t>2121001 征地和拆迁补偿支出</t>
  </si>
  <si>
    <t>2121002 土地开发支出</t>
  </si>
  <si>
    <t>2121099 其他国有土地收益基金支出</t>
  </si>
  <si>
    <t>21211 农业土地开发资金安排的支出</t>
  </si>
  <si>
    <t>21213 城市基础设施配套费安排的支出</t>
  </si>
  <si>
    <t>2121301 城市公共设施</t>
  </si>
  <si>
    <t>2121302 城市环境卫生</t>
  </si>
  <si>
    <t>2121303 公有房屋</t>
  </si>
  <si>
    <t>2121304 城市防洪</t>
  </si>
  <si>
    <t>2121399 其他城市基础设施配套费安排的支出</t>
  </si>
  <si>
    <t>21214 污水处理费安排的支出</t>
  </si>
  <si>
    <t>2121401 污水处理设施建设和运营</t>
  </si>
  <si>
    <t>2121402 代征手续费</t>
  </si>
  <si>
    <t>2121499 其他污水处理费安排的支出</t>
  </si>
  <si>
    <t>21215 土地储备专项债券收入安排的支出</t>
  </si>
  <si>
    <t>2121501 征地和拆迁补偿支出</t>
  </si>
  <si>
    <t>2121502 土地开发支出</t>
  </si>
  <si>
    <t>2121599 其他土地储备专项债券收入安排的支出</t>
  </si>
  <si>
    <t>21216 棚户区改造专项债券收入安排的支出</t>
  </si>
  <si>
    <t>2121601 征地和拆迁补偿支出</t>
  </si>
  <si>
    <t>2121602 土地开发支出</t>
  </si>
  <si>
    <t>2121699 其他棚户区改造专项债券收入安排的支出</t>
  </si>
  <si>
    <t>21217 城市基础设施配套费对应专项债务收入安排的支出</t>
  </si>
  <si>
    <t>2121701 城市公共设施</t>
  </si>
  <si>
    <t>2121702 城市环境卫生</t>
  </si>
  <si>
    <t>2121703 公有房屋</t>
  </si>
  <si>
    <t>2121704 城市防洪</t>
  </si>
  <si>
    <t>2121799 其他城市基础设施配套费对应专项债务收入安排的支出</t>
  </si>
  <si>
    <t>21218 污水处理费对应专项债务收入安排的支出</t>
  </si>
  <si>
    <t>2121801 污水处理设施建设和运营</t>
  </si>
  <si>
    <t>2121899 其他污水处理费对应专项债务收入安排的支出</t>
  </si>
  <si>
    <t>21219 国有土地使用权出让收入对应专项债务收入安排的支出</t>
  </si>
  <si>
    <t>2121901 征地和拆迁补偿支出</t>
  </si>
  <si>
    <t>2121902 土地开发支出</t>
  </si>
  <si>
    <t>2121903 城市建设支出</t>
  </si>
  <si>
    <t>2121904 农村基础设施建设支出</t>
  </si>
  <si>
    <t>2121905 廉租住房支出</t>
  </si>
  <si>
    <t>2121906 棚户区改造支出</t>
  </si>
  <si>
    <t>2121907 公共租赁住房支出</t>
  </si>
  <si>
    <t>2121999 其他国有土地使用权出让收入对应专项债务收入安排的支出</t>
  </si>
  <si>
    <t>213 农林水支出</t>
  </si>
  <si>
    <t>21366 大中型水库库区基金安排的支出</t>
  </si>
  <si>
    <t>2136601 基础设施建设和经济发展</t>
  </si>
  <si>
    <t>2136602 解决移民遗留问题</t>
  </si>
  <si>
    <t>2136603 库区防护工程维护</t>
  </si>
  <si>
    <t>2136699 其他大中型水库库区基金支出</t>
  </si>
  <si>
    <t>21367 三峡水库库区基金支出</t>
  </si>
  <si>
    <t>2136701 基础设施建设和经济发展</t>
  </si>
  <si>
    <t>2136702 解决移民遗留问题</t>
  </si>
  <si>
    <t>2136703 库区维护和管理</t>
  </si>
  <si>
    <t>2136799 其他三峡水库库区基金支出</t>
  </si>
  <si>
    <t>21369 国家重大水利工程建设基金安排的支出</t>
  </si>
  <si>
    <t>2136901 南水北调工程建设</t>
  </si>
  <si>
    <t>2136902 三峡后续工作</t>
  </si>
  <si>
    <t>2136903 地方重大水利工程建设</t>
  </si>
  <si>
    <t>2136999 其他重大水利工程建设基金支出</t>
  </si>
  <si>
    <t>214 交通运输支出</t>
  </si>
  <si>
    <t>21460 海南省高等级公路车辆通行附加费安排的支出</t>
  </si>
  <si>
    <t>2146001 公路建设</t>
  </si>
  <si>
    <t>2146002 公路养护</t>
  </si>
  <si>
    <t>2146003 公路还贷</t>
  </si>
  <si>
    <t>2146099 其他海南省高等级公路车辆通行附加费安排的支出</t>
  </si>
  <si>
    <t>21462 车辆通行费安排的支出</t>
  </si>
  <si>
    <t>2146201 公路还贷</t>
  </si>
  <si>
    <t>2146202 政府还贷公路养护</t>
  </si>
  <si>
    <t>2146203 政府还贷公路管理</t>
  </si>
  <si>
    <t>2146299 其他车辆通行费安排的支出</t>
  </si>
  <si>
    <t>21464 铁路建设基金支出</t>
  </si>
  <si>
    <t>2146401 铁路建设投资</t>
  </si>
  <si>
    <t>2146402 购置铁路机车车辆</t>
  </si>
  <si>
    <t>2146403 铁路还贷</t>
  </si>
  <si>
    <t>2146404 建设项目铺底资金</t>
  </si>
  <si>
    <t>2146405 勘测设计</t>
  </si>
  <si>
    <t>2146406 注册资本金</t>
  </si>
  <si>
    <t>2146407 周转资金</t>
  </si>
  <si>
    <t>2146499 其他铁路建设基金支出</t>
  </si>
  <si>
    <t>21468 船舶油污损害赔偿基金支出</t>
  </si>
  <si>
    <t>2146801 应急处置费用</t>
  </si>
  <si>
    <t>2146802 控制清除污染</t>
  </si>
  <si>
    <t>2146803 损失补偿</t>
  </si>
  <si>
    <t>2146804 生态恢复</t>
  </si>
  <si>
    <t>2146805 监视监测</t>
  </si>
  <si>
    <t>2146899 其他船舶油污损害赔偿基金支出</t>
  </si>
  <si>
    <t>21469 民航发展基金支出</t>
  </si>
  <si>
    <t>2146901 民航机场建设</t>
  </si>
  <si>
    <t>2146902 空管系统建设</t>
  </si>
  <si>
    <t>2146903 民航安全</t>
  </si>
  <si>
    <t>2146904 航线和机场补贴</t>
  </si>
  <si>
    <t>2146906 民航节能减排</t>
  </si>
  <si>
    <t>2146907 通用航空发展</t>
  </si>
  <si>
    <t>2146908 征管经费</t>
  </si>
  <si>
    <t>2146999 其他民航发展基金支出</t>
  </si>
  <si>
    <t>21470 海南省高等级公路车辆通行附加费对应专项债务收入安排的支出</t>
  </si>
  <si>
    <t>2147001 公路建设</t>
  </si>
  <si>
    <t>2147099 其他海南省高等级公路车辆通行附加费对应专项债务收入安排的支出</t>
  </si>
  <si>
    <t>21471 政府收费公路专项债券收入安排的支出</t>
  </si>
  <si>
    <t>2147101 公路建设</t>
  </si>
  <si>
    <t>2147199 其他政府收费公路专项债券收入安排的支出</t>
  </si>
  <si>
    <t>21472 车辆通行费对应专项债务收入安排的支出</t>
  </si>
  <si>
    <t>215 资源勘探工业信息等支出</t>
  </si>
  <si>
    <t>21562 农网还贷资金支出</t>
  </si>
  <si>
    <t>2156202 地方农网还贷资金支出</t>
  </si>
  <si>
    <t>2156299 其他农网还贷资金支出</t>
  </si>
  <si>
    <t>229 其他支出</t>
  </si>
  <si>
    <t>18139.000000</t>
  </si>
  <si>
    <t>22904 其他政府性基金及对应专项债务收入安排的支出</t>
  </si>
  <si>
    <t>2290401 其他政府性基金安排的支出</t>
  </si>
  <si>
    <t>2290402 其他地方自行试点项目收益专项债券收入安排的支出</t>
  </si>
  <si>
    <t>2290403 其他政府性基金债务收入安排的支出</t>
  </si>
  <si>
    <t>22908 彩票发行销售机构业务费安排的支出</t>
  </si>
  <si>
    <t>2290802 福利彩票发行机构的业务费支出</t>
  </si>
  <si>
    <t>2290803 体育彩票发行机构的业务费支出</t>
  </si>
  <si>
    <t>2290804 福利彩票销售机构的业务费支出</t>
  </si>
  <si>
    <t>2290805 体育彩票销售机构的业务费支出</t>
  </si>
  <si>
    <t>2290806 彩票兑奖周转金支出</t>
  </si>
  <si>
    <t>2290807 彩票发行销售风险基金支出</t>
  </si>
  <si>
    <t>2290808 彩票市场调控资金支出</t>
  </si>
  <si>
    <t>2290899 其他彩票发行销售机构业务费安排的支出</t>
  </si>
  <si>
    <t>22960 彩票公益金安排的支出</t>
  </si>
  <si>
    <t>2296002 用于社会福利的彩票公益金支出</t>
  </si>
  <si>
    <t>2296003 用于体育事业的彩票公益金支出</t>
  </si>
  <si>
    <t>2296004 用于教育事业的彩票公益金支出</t>
  </si>
  <si>
    <t>2296005 用于红十字事业的彩票公益金支出</t>
  </si>
  <si>
    <t>2296006 用于残疾人事业的彩票公益金支出</t>
  </si>
  <si>
    <t>2296010 用于文化事业的彩票公益金支出</t>
  </si>
  <si>
    <t>2296011 用于巩固脱贫攻坚成果衔接乡村振兴的彩票公益金支出</t>
  </si>
  <si>
    <t>2296012 用于法律援助的彩票公益金支出</t>
  </si>
  <si>
    <t>2296013 用于城乡医疗救助的彩票公益金支出</t>
  </si>
  <si>
    <t>2296099 用于其他社会公益事业的彩票公益金支出</t>
  </si>
  <si>
    <t>2320401 海南省高等级公路车辆通行附加费债务付息支出</t>
  </si>
  <si>
    <t>2320405 国家电影事业发展专项资金债务付息支出</t>
  </si>
  <si>
    <t>2320411 国有土地使用权出让金债务付息支出</t>
  </si>
  <si>
    <t>2320413 农业土地开发资金债务付息支出</t>
  </si>
  <si>
    <t>2320414 大中型水库库区基金债务付息支出</t>
  </si>
  <si>
    <t>2320416 城市基础设施配套费债务付息支出</t>
  </si>
  <si>
    <t>2320417 小型水库移民扶助基金债务付息支出</t>
  </si>
  <si>
    <t>2320418 国家重大水利工程建设基金债务付息支出</t>
  </si>
  <si>
    <t>2320419 车辆通行费债务付息支出</t>
  </si>
  <si>
    <t>2320420 污水处理费债务付息支出</t>
  </si>
  <si>
    <t>2320431 土地储备专项债券付息支出</t>
  </si>
  <si>
    <t>2320432 政府收费公路专项债券付息支出</t>
  </si>
  <si>
    <t>2320433 棚户区改造专项债券付息支出</t>
  </si>
  <si>
    <t>2320498 其他地方自行试点项目收益专项债券付息支出</t>
  </si>
  <si>
    <t>2320499 其他政府性基金债务付息支出</t>
  </si>
  <si>
    <t>233 债务发行费用支出</t>
  </si>
  <si>
    <t>2330401 海南省高等级公路车辆通行附加费债务发行费用支出</t>
  </si>
  <si>
    <t>2330405 国家电影事业发展专项资金债务发行费用支出</t>
  </si>
  <si>
    <t>2330411 国有土地使用权出让金债务发行费用支出</t>
  </si>
  <si>
    <t>2330413 农业土地开发资金债务发行费用支出</t>
  </si>
  <si>
    <t>2330414 大中型水库库区基金债务发行费用支出</t>
  </si>
  <si>
    <t>2330416 城市基础设施配套费债务发行费用支出</t>
  </si>
  <si>
    <t>2330417 小型水库移民扶助基金债务发行费用支出</t>
  </si>
  <si>
    <t>2330418 国家重大水利工程建设基金债务发行费用支出</t>
  </si>
  <si>
    <t>2330419 车辆通行费债务发行费用支出</t>
  </si>
  <si>
    <t>2330420 污水处理费债务发行费用支出</t>
  </si>
  <si>
    <t>2330431 土地储备专项债券发行费用支出</t>
  </si>
  <si>
    <t>2330432 政府收费公路专项债券发行费用支出</t>
  </si>
  <si>
    <t>2330433 棚户区改造专项债券发行费用支出</t>
  </si>
  <si>
    <t>2330498 其他地方自行试点项目收益专项债券发行费用支出</t>
  </si>
  <si>
    <t>2330499 其他政府性基金债务发行费用支出</t>
  </si>
  <si>
    <t>234 抗疫特别国债安排的支出</t>
  </si>
  <si>
    <t>23401 基础设施建设</t>
  </si>
  <si>
    <t>2340101 公共卫生体系建设</t>
  </si>
  <si>
    <t>2340102 重大疫情防控救治体系建设</t>
  </si>
  <si>
    <t>2340103 粮食安全</t>
  </si>
  <si>
    <t>2340104 能源安全</t>
  </si>
  <si>
    <t>2340105 应急物资保障</t>
  </si>
  <si>
    <t>2340106 产业链改造升级</t>
  </si>
  <si>
    <t>2340107 城镇老旧小区改造</t>
  </si>
  <si>
    <t>2340108 生态环境治理</t>
  </si>
  <si>
    <t>2340109 交通基础设施建设</t>
  </si>
  <si>
    <t>2340110 市政设施建设</t>
  </si>
  <si>
    <t>2340111 重大区域规划基础设施建设</t>
  </si>
  <si>
    <t>2340199 其他基础设施建设</t>
  </si>
  <si>
    <t>23402 抗疫相关支出</t>
  </si>
  <si>
    <t>2340201 减免房租补贴</t>
  </si>
  <si>
    <t>2340202 重点企业贷款贴息</t>
  </si>
  <si>
    <t>2340203 创业担保贷款贴息</t>
  </si>
  <si>
    <t>2340204 援企稳岗补贴</t>
  </si>
  <si>
    <t>2340205 困难群众基本生活补助</t>
  </si>
  <si>
    <t>2340299 其他抗疫相关支出</t>
  </si>
  <si>
    <t>LZJbjzchj 支出合计</t>
  </si>
  <si>
    <t>23004 政府性基金转移支付</t>
  </si>
  <si>
    <t>2300603 政府性基金上解支出</t>
  </si>
  <si>
    <t>2300802 政府性基金预算调出资金</t>
  </si>
  <si>
    <t>2300902 政府性基金年终结余</t>
  </si>
  <si>
    <t>23104 地方政府专项债务还本支出</t>
  </si>
  <si>
    <t>23011 债务转贷支出</t>
  </si>
  <si>
    <t>调出资金</t>
  </si>
  <si>
    <t>LZJzczj 支出总计</t>
  </si>
  <si>
    <t xml:space="preserve">表十二 </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</si>
  <si>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</si>
  <si>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</si>
  <si>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</si>
  <si>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</si>
  <si>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</si>
  <si>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</si>
  <si>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</si>
  <si>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</si>
  <si>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</si>
  <si>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</si>
  <si>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</si>
  <si>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</si>
  <si>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</si>
  <si>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</si>
  <si>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</si>
  <si>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</si>
  <si>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</si>
  <si>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</si>
  <si>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</si>
  <si>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</si>
  <si>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</si>
  <si>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</si>
  <si>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</si>
  <si>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</si>
  <si>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</si>
  <si>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</si>
  <si>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</si>
  <si>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</si>
  <si>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</si>
  <si>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</si>
  <si>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</si>
  <si>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</si>
  <si>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</si>
  <si>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</si>
  <si>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</si>
  <si>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</si>
  <si>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</si>
  <si>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</si>
  <si>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</si>
  <si>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</si>
  <si>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</si>
  <si>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</si>
  <si>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</si>
  <si>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</si>
  <si>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</si>
  <si>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</si>
  <si>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</si>
  <si>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</si>
  <si>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注：以上项目以2023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</si>
  <si>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表十三</t>
  </si>
  <si>
    <t>2024年国有资本经营预算收入表</t>
  </si>
  <si>
    <t>科目编码</t>
  </si>
  <si>
    <t>科目名称/企业</t>
  </si>
  <si>
    <t>2023年执行数</t>
  </si>
  <si>
    <t>2024年预算数</t>
  </si>
  <si>
    <t>预算数为执行数的%</t>
  </si>
  <si>
    <t>1030601</t>
  </si>
  <si>
    <t>1030602</t>
  </si>
  <si>
    <t>1030603</t>
  </si>
  <si>
    <t>1030604</t>
  </si>
  <si>
    <t>1030698</t>
  </si>
  <si>
    <t>注：以上科目以2023年政府收支科目为准。</t>
  </si>
  <si>
    <t>表十四</t>
  </si>
  <si>
    <t>2023年国有资本经营预算支出表</t>
  </si>
  <si>
    <t>科目名称</t>
  </si>
  <si>
    <t>资本性支出</t>
  </si>
  <si>
    <t xml:space="preserve">费用性支出 </t>
  </si>
  <si>
    <t xml:space="preserve">一、国有资本经营预算支出 </t>
  </si>
  <si>
    <t>注：以上科目以2023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</si>
  <si>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表十五</t>
  </si>
  <si>
    <t>2024年国有资本经营预算基础信息表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</si>
  <si>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</si>
  <si>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</si>
  <si>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</si>
  <si>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</si>
  <si>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</si>
  <si>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</si>
  <si>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</si>
  <si>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</si>
  <si>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</si>
  <si>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</si>
  <si>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</si>
  <si>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</si>
  <si>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</si>
  <si>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</si>
  <si>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</si>
  <si>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</si>
  <si>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</si>
  <si>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</si>
  <si>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</si>
  <si>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</si>
  <si>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</si>
  <si>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</si>
  <si>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</si>
  <si>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</si>
  <si>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</si>
  <si>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</si>
  <si>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</si>
  <si>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</si>
  <si>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</si>
  <si>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</si>
  <si>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</si>
  <si>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</si>
  <si>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</si>
  <si>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注：以上项目以2023年政府收支分类科目为准。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</si>
</sst>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0_ "/>
    <numFmt numFmtId="180" formatCode="0.0_ "/>
  </numFmts>
  <fonts count="44">
    <font>
      <sz val="12"/>
      <name val="宋体"/>
      <charset val="134"/>
    </font>
    <font>
      <b/>
      <sz val="16"/>
      <name val="黑体"/>
      <charset val="0"/>
    </font>
    <font>
      <sz val="11"/>
      <name val="宋体"/>
      <charset val="0"/>
    </font>
    <font>
      <sz val="12"/>
      <name val="黑体"/>
      <charset val="0"/>
    </font>
    <font>
      <b/>
      <sz val="18"/>
      <name val="黑体"/>
      <charset val="134"/>
    </font>
    <font>
      <sz val="11"/>
      <name val="宋体"/>
      <charset val="134"/>
    </font>
    <font>
      <sz val="11"/>
      <color indexed="8"/>
      <name val="宋体"/>
      <charset val="134"/>
    </font>
    <font>
      <b/>
      <sz val="18"/>
      <name val="黑体"/>
      <charset val="0"/>
    </font>
    <font>
      <b/>
      <sz val="14"/>
      <name val="黑体"/>
      <charset val="134"/>
    </font>
    <font>
      <b/>
      <sz val="14"/>
      <name val="黑体"/>
      <charset val="0"/>
    </font>
    <font>
      <sz val="12"/>
      <name val="黑体"/>
      <charset val="134"/>
    </font>
    <font>
      <sz val="11"/>
      <color indexed="8"/>
      <name val="宋体"/>
      <charset val="134"/>
      <scheme val="minor"/>
    </font>
    <font>
      <sz val="16"/>
      <color indexed="8"/>
      <name val="宋体"/>
      <charset val="134"/>
      <scheme val="minor"/>
    </font>
    <font>
      <sz val="12"/>
      <color indexed="8"/>
      <name val="思源黑体"/>
      <charset val="134"/>
    </font>
    <font>
      <b/>
      <sz val="12"/>
      <color indexed="10"/>
      <name val="思源黑体"/>
      <charset val="134"/>
    </font>
    <font>
      <b/>
      <sz val="20"/>
      <name val="宋体"/>
      <charset val="134"/>
    </font>
    <font>
      <b/>
      <sz val="16"/>
      <name val="黑体"/>
      <charset val="134"/>
    </font>
    <font>
      <b/>
      <sz val="11"/>
      <name val="宋体"/>
      <charset val="134"/>
    </font>
    <font>
      <sz val="14"/>
      <name val="Arial"/>
      <charset val="0"/>
    </font>
    <font>
      <b/>
      <sz val="11"/>
      <color indexed="8"/>
      <name val="宋体"/>
      <charset val="134"/>
    </font>
    <font>
      <sz val="11"/>
      <color indexed="10"/>
      <name val="宋体"/>
      <charset val="134"/>
    </font>
    <font>
      <sz val="18"/>
      <name val="黑体"/>
      <charset val="134"/>
    </font>
    <font>
      <sz val="16"/>
      <name val="楷体_GB2312"/>
      <charset val="134"/>
    </font>
    <font>
      <sz val="48"/>
      <name val="黑体"/>
      <charset val="134"/>
    </font>
    <font>
      <sz val="22"/>
      <name val="楷体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9"/>
      <name val="宋体"/>
      <charset val="134"/>
    </font>
  </fonts>
  <fills count="2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5"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6" borderId="18" applyNumberFormat="0" applyAlignment="0" applyProtection="0">
      <alignment vertical="center"/>
    </xf>
    <xf numFmtId="0" fontId="34" fillId="2" borderId="19" applyNumberFormat="0" applyAlignment="0" applyProtection="0">
      <alignment vertical="center"/>
    </xf>
    <xf numFmtId="0" fontId="35" fillId="2" borderId="18" applyNumberFormat="0" applyAlignment="0" applyProtection="0">
      <alignment vertical="center"/>
    </xf>
    <xf numFmtId="0" fontId="36" fillId="7"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1" fillId="9" borderId="0" applyNumberFormat="0" applyBorder="0" applyAlignment="0" applyProtection="0">
      <alignment vertical="center"/>
    </xf>
    <xf numFmtId="0" fontId="41" fillId="15"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1" fillId="8"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1" fillId="17" borderId="0" applyNumberFormat="0" applyBorder="0" applyAlignment="0" applyProtection="0">
      <alignment vertical="center"/>
    </xf>
    <xf numFmtId="0" fontId="41" fillId="11"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1" fillId="13" borderId="0" applyNumberFormat="0" applyBorder="0" applyAlignment="0" applyProtection="0">
      <alignment vertical="center"/>
    </xf>
    <xf numFmtId="0" fontId="41" fillId="19"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1" fillId="6"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10">
    <xf numFmtId="0" fontId="0" fillId="0" borderId="0" xfId="0" applyAlignment="1"/>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4" fillId="2" borderId="0" xfId="51" applyFont="1" applyFill="1" applyAlignment="1">
      <alignment horizontal="center" vertical="center"/>
    </xf>
    <xf numFmtId="0" fontId="5" fillId="2" borderId="0" xfId="0" applyFont="1" applyFill="1" applyBorder="1" applyAlignment="1">
      <alignment horizontal="right" vertical="center"/>
    </xf>
    <xf numFmtId="0" fontId="2" fillId="2" borderId="0" xfId="0" applyFont="1" applyFill="1" applyBorder="1" applyAlignment="1">
      <alignment horizontal="righ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left" vertical="center"/>
    </xf>
    <xf numFmtId="176"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177" fontId="6" fillId="2" borderId="1" xfId="0" applyNumberFormat="1" applyFont="1" applyFill="1" applyBorder="1" applyAlignment="1">
      <alignment horizontal="right" vertical="center"/>
    </xf>
    <xf numFmtId="0" fontId="4"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xf>
    <xf numFmtId="0" fontId="6" fillId="2" borderId="1" xfId="0" applyFont="1" applyFill="1" applyBorder="1" applyAlignment="1">
      <alignment horizontal="justify" vertical="center"/>
    </xf>
    <xf numFmtId="178" fontId="6" fillId="2" borderId="1" xfId="0" applyNumberFormat="1" applyFont="1" applyFill="1" applyBorder="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2" fillId="2" borderId="0" xfId="0" applyFont="1" applyFill="1" applyBorder="1" applyAlignment="1">
      <alignment wrapText="1"/>
    </xf>
    <xf numFmtId="0" fontId="10" fillId="2" borderId="0" xfId="0" applyFont="1" applyFill="1" applyBorder="1" applyAlignment="1"/>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11" fillId="0" borderId="0" xfId="0" applyFont="1" applyFill="1" applyAlignment="1">
      <alignment vertical="center"/>
    </xf>
    <xf numFmtId="0" fontId="5" fillId="2" borderId="0" xfId="0" applyFont="1" applyFill="1" applyAlignment="1"/>
    <xf numFmtId="0" fontId="12" fillId="0" borderId="2" xfId="0" applyNumberFormat="1" applyFont="1" applyFill="1" applyBorder="1" applyAlignment="1">
      <alignment horizontal="center"/>
    </xf>
    <xf numFmtId="0" fontId="13" fillId="0" borderId="1" xfId="0" applyFont="1" applyFill="1" applyBorder="1" applyAlignment="1">
      <alignment horizontal="center" vertical="center"/>
    </xf>
    <xf numFmtId="0" fontId="11" fillId="0" borderId="2" xfId="0" applyNumberFormat="1" applyFont="1" applyFill="1" applyBorder="1" applyAlignment="1"/>
    <xf numFmtId="0" fontId="14" fillId="0" borderId="1" xfId="0" applyFont="1" applyFill="1" applyBorder="1" applyAlignment="1">
      <alignment horizontal="center" vertical="center"/>
    </xf>
    <xf numFmtId="0" fontId="15" fillId="0" borderId="3" xfId="0" applyNumberFormat="1" applyFont="1" applyFill="1" applyBorder="1" applyAlignment="1">
      <alignment horizontal="left" vertical="center"/>
    </xf>
    <xf numFmtId="3" fontId="5"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5" fillId="2" borderId="0" xfId="0" applyFont="1" applyFill="1" applyAlignment="1">
      <alignment vertical="center"/>
    </xf>
    <xf numFmtId="0" fontId="16" fillId="2" borderId="0" xfId="0" applyFont="1" applyFill="1" applyAlignment="1">
      <alignment vertical="center"/>
    </xf>
    <xf numFmtId="0" fontId="5" fillId="2" borderId="0" xfId="0" applyFont="1" applyFill="1" applyAlignment="1">
      <alignment vertical="center" wrapText="1"/>
    </xf>
    <xf numFmtId="0" fontId="17" fillId="2" borderId="0" xfId="0" applyFont="1" applyFill="1" applyAlignment="1">
      <alignment vertical="center"/>
    </xf>
    <xf numFmtId="0" fontId="10" fillId="2" borderId="0" xfId="0" applyFont="1" applyFill="1" applyAlignment="1">
      <alignment vertical="center"/>
    </xf>
    <xf numFmtId="0" fontId="10" fillId="2" borderId="0" xfId="0" applyFont="1" applyFill="1" applyAlignment="1"/>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 xfId="55" applyFont="1" applyFill="1" applyBorder="1" applyAlignment="1">
      <alignment horizontal="center" vertical="center" wrapText="1"/>
    </xf>
    <xf numFmtId="3" fontId="5" fillId="2" borderId="1" xfId="0" applyNumberFormat="1" applyFont="1" applyFill="1" applyBorder="1" applyAlignment="1" applyProtection="1">
      <alignment horizontal="left" vertical="center"/>
    </xf>
    <xf numFmtId="176" fontId="18" fillId="0" borderId="1" xfId="0" applyNumberFormat="1" applyFont="1" applyFill="1" applyBorder="1" applyAlignment="1">
      <alignment vertical="center"/>
    </xf>
    <xf numFmtId="9" fontId="5" fillId="2" borderId="1" xfId="0" applyNumberFormat="1" applyFont="1" applyFill="1" applyBorder="1" applyAlignment="1">
      <alignment vertical="center"/>
    </xf>
    <xf numFmtId="0" fontId="5" fillId="2" borderId="1" xfId="55" applyFont="1" applyFill="1" applyBorder="1" applyAlignment="1">
      <alignment vertical="center" wrapText="1"/>
    </xf>
    <xf numFmtId="0" fontId="5" fillId="2" borderId="1" xfId="0" applyFont="1" applyFill="1" applyBorder="1" applyAlignment="1">
      <alignment horizontal="left" vertical="center"/>
    </xf>
    <xf numFmtId="0" fontId="17" fillId="2" borderId="1" xfId="0" applyFont="1" applyFill="1" applyBorder="1" applyAlignment="1">
      <alignment vertical="center"/>
    </xf>
    <xf numFmtId="0" fontId="5" fillId="2" borderId="1" xfId="0" applyFont="1" applyFill="1" applyBorder="1" applyAlignment="1">
      <alignment horizontal="left" vertical="center" indent="3"/>
    </xf>
    <xf numFmtId="0" fontId="5" fillId="2" borderId="0" xfId="0" applyFont="1" applyFill="1" applyAlignment="1">
      <alignment horizontal="right" vertical="center"/>
    </xf>
    <xf numFmtId="0" fontId="5" fillId="3" borderId="1" xfId="0" applyFont="1" applyFill="1" applyBorder="1" applyAlignment="1">
      <alignment horizontal="left" vertical="center"/>
    </xf>
    <xf numFmtId="0" fontId="17" fillId="2" borderId="1" xfId="0" applyFont="1" applyFill="1" applyBorder="1" applyAlignment="1">
      <alignment horizontal="distributed" vertical="center"/>
    </xf>
    <xf numFmtId="1" fontId="5" fillId="2" borderId="1" xfId="0" applyNumberFormat="1" applyFont="1" applyFill="1" applyBorder="1" applyAlignment="1" applyProtection="1">
      <alignment vertical="center"/>
      <protection locked="0"/>
    </xf>
    <xf numFmtId="0" fontId="0" fillId="2" borderId="0" xfId="55" applyFont="1" applyFill="1" applyAlignment="1">
      <alignment vertical="center"/>
    </xf>
    <xf numFmtId="0" fontId="10" fillId="2" borderId="0" xfId="55" applyFont="1" applyFill="1" applyAlignment="1">
      <alignment vertical="center"/>
    </xf>
    <xf numFmtId="0" fontId="5" fillId="2" borderId="0" xfId="55" applyFont="1" applyFill="1" applyAlignment="1">
      <alignment vertical="center"/>
    </xf>
    <xf numFmtId="0" fontId="17" fillId="2" borderId="0" xfId="53" applyFont="1" applyFill="1" applyAlignment="1"/>
    <xf numFmtId="0" fontId="0" fillId="2" borderId="0" xfId="53" applyFont="1" applyFill="1" applyAlignment="1"/>
    <xf numFmtId="0" fontId="0" fillId="2" borderId="0" xfId="53" applyFont="1" applyFill="1" applyAlignment="1">
      <alignment horizontal="center"/>
    </xf>
    <xf numFmtId="0" fontId="0" fillId="2" borderId="0" xfId="53" applyFont="1" applyFill="1" applyAlignment="1">
      <alignment wrapText="1"/>
    </xf>
    <xf numFmtId="0" fontId="0" fillId="2" borderId="0" xfId="53" applyFill="1" applyAlignment="1"/>
    <xf numFmtId="0" fontId="0" fillId="2" borderId="0" xfId="55" applyFont="1" applyFill="1" applyAlignment="1">
      <alignment vertical="center" wrapText="1"/>
    </xf>
    <xf numFmtId="0" fontId="4" fillId="2" borderId="0" xfId="55" applyFont="1" applyFill="1" applyAlignment="1">
      <alignment horizontal="center" vertical="center"/>
    </xf>
    <xf numFmtId="0" fontId="5" fillId="2" borderId="0" xfId="55" applyFont="1" applyFill="1" applyAlignment="1">
      <alignment horizontal="center" vertical="center"/>
    </xf>
    <xf numFmtId="0" fontId="5" fillId="2" borderId="4" xfId="55" applyFont="1" applyFill="1" applyBorder="1" applyAlignment="1">
      <alignment horizontal="right" vertical="center" wrapText="1"/>
    </xf>
    <xf numFmtId="49" fontId="19" fillId="2" borderId="5" xfId="0" applyNumberFormat="1" applyFont="1" applyFill="1" applyBorder="1" applyAlignment="1">
      <alignment horizontal="center" vertical="center"/>
    </xf>
    <xf numFmtId="49" fontId="19" fillId="2" borderId="6" xfId="0" applyNumberFormat="1" applyFont="1" applyFill="1" applyBorder="1" applyAlignment="1">
      <alignment horizontal="center" vertical="center"/>
    </xf>
    <xf numFmtId="49" fontId="19" fillId="2" borderId="7" xfId="0" applyNumberFormat="1" applyFont="1" applyFill="1" applyBorder="1" applyAlignment="1">
      <alignment horizontal="center" vertical="center"/>
    </xf>
    <xf numFmtId="0" fontId="17" fillId="2" borderId="7" xfId="55" applyFont="1" applyFill="1" applyBorder="1" applyAlignment="1">
      <alignment horizontal="center" vertical="center" wrapText="1"/>
    </xf>
    <xf numFmtId="0" fontId="17" fillId="2" borderId="8" xfId="55" applyFont="1" applyFill="1" applyBorder="1" applyAlignment="1">
      <alignment horizontal="center" vertical="center"/>
    </xf>
    <xf numFmtId="0" fontId="17" fillId="2" borderId="9" xfId="55" applyFont="1" applyFill="1" applyBorder="1" applyAlignment="1">
      <alignment horizontal="center" vertical="center"/>
    </xf>
    <xf numFmtId="0" fontId="17" fillId="2" borderId="10" xfId="55" applyFont="1" applyFill="1" applyBorder="1" applyAlignment="1">
      <alignment horizontal="center" vertical="center"/>
    </xf>
    <xf numFmtId="49" fontId="19" fillId="2" borderId="11" xfId="0" applyNumberFormat="1" applyFont="1" applyFill="1" applyBorder="1" applyAlignment="1">
      <alignment horizontal="center" vertical="center"/>
    </xf>
    <xf numFmtId="49" fontId="19" fillId="2" borderId="12" xfId="0" applyNumberFormat="1" applyFont="1" applyFill="1" applyBorder="1" applyAlignment="1">
      <alignment horizontal="center" vertical="center"/>
    </xf>
    <xf numFmtId="49" fontId="19" fillId="2" borderId="13" xfId="0" applyNumberFormat="1" applyFont="1" applyFill="1" applyBorder="1" applyAlignment="1">
      <alignment horizontal="center" vertical="center"/>
    </xf>
    <xf numFmtId="0" fontId="17" fillId="2" borderId="13" xfId="55" applyFont="1" applyFill="1" applyBorder="1" applyAlignment="1">
      <alignment horizontal="center" vertical="center" wrapText="1"/>
    </xf>
    <xf numFmtId="0" fontId="17" fillId="2" borderId="1" xfId="55" applyFont="1" applyFill="1" applyBorder="1" applyAlignment="1">
      <alignment horizontal="center" vertical="center"/>
    </xf>
    <xf numFmtId="49" fontId="19" fillId="2" borderId="1" xfId="0" applyNumberFormat="1" applyFont="1" applyFill="1" applyBorder="1" applyAlignment="1">
      <alignment horizontal="left" vertical="center"/>
    </xf>
    <xf numFmtId="0" fontId="19" fillId="2" borderId="1" xfId="0" applyFont="1" applyFill="1" applyBorder="1" applyAlignment="1">
      <alignment horizontal="left" vertical="center"/>
    </xf>
    <xf numFmtId="0" fontId="19" fillId="2" borderId="11" xfId="0" applyFont="1" applyFill="1" applyBorder="1" applyAlignment="1">
      <alignment horizontal="left" vertical="center"/>
    </xf>
    <xf numFmtId="0" fontId="17" fillId="2" borderId="11" xfId="55"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left" vertical="center" wrapText="1" shrinkToFit="1"/>
    </xf>
    <xf numFmtId="49" fontId="19" fillId="2" borderId="11" xfId="0" applyNumberFormat="1" applyFont="1" applyFill="1" applyBorder="1" applyAlignment="1">
      <alignment horizontal="center" vertical="center" wrapText="1" shrinkToFit="1"/>
    </xf>
    <xf numFmtId="0" fontId="19" fillId="2" borderId="11" xfId="0" applyNumberFormat="1" applyFont="1" applyFill="1" applyBorder="1" applyAlignment="1">
      <alignment horizontal="center" vertical="center" wrapText="1" shrinkToFit="1"/>
    </xf>
    <xf numFmtId="10" fontId="17" fillId="2" borderId="1" xfId="55" applyNumberFormat="1" applyFont="1" applyFill="1" applyBorder="1" applyAlignment="1">
      <alignment horizontal="center" vertical="center" wrapText="1"/>
    </xf>
    <xf numFmtId="0" fontId="19" fillId="2" borderId="11" xfId="0" applyFont="1" applyFill="1" applyBorder="1" applyAlignment="1">
      <alignment horizontal="center" vertical="center"/>
    </xf>
    <xf numFmtId="0" fontId="17" fillId="2" borderId="8" xfId="53" applyNumberFormat="1" applyFont="1" applyFill="1" applyBorder="1" applyAlignment="1" applyProtection="1">
      <alignment horizontal="center" vertical="center"/>
    </xf>
    <xf numFmtId="0" fontId="17" fillId="2" borderId="10" xfId="53" applyNumberFormat="1" applyFont="1" applyFill="1" applyBorder="1" applyAlignment="1" applyProtection="1">
      <alignment horizontal="center" vertical="center"/>
    </xf>
    <xf numFmtId="3" fontId="17" fillId="2" borderId="1" xfId="53" applyNumberFormat="1" applyFont="1" applyFill="1" applyBorder="1" applyAlignment="1" applyProtection="1">
      <alignment horizontal="right" vertical="center" wrapText="1"/>
    </xf>
    <xf numFmtId="0" fontId="16" fillId="2" borderId="0" xfId="54" applyFont="1" applyFill="1" applyAlignment="1"/>
    <xf numFmtId="0" fontId="5" fillId="2" borderId="0" xfId="54" applyFont="1" applyFill="1" applyAlignment="1"/>
    <xf numFmtId="0" fontId="20" fillId="2" borderId="0" xfId="54" applyFont="1" applyFill="1" applyAlignment="1"/>
    <xf numFmtId="0" fontId="16" fillId="2" borderId="0" xfId="54" applyNumberFormat="1" applyFont="1" applyFill="1" applyAlignment="1" applyProtection="1">
      <alignment vertical="center"/>
    </xf>
    <xf numFmtId="0" fontId="16" fillId="2" borderId="0" xfId="54" applyNumberFormat="1" applyFont="1" applyFill="1" applyAlignment="1" applyProtection="1">
      <alignment horizontal="center" vertical="center"/>
    </xf>
    <xf numFmtId="0" fontId="5" fillId="2" borderId="0" xfId="54" applyNumberFormat="1" applyFont="1" applyFill="1" applyAlignment="1" applyProtection="1">
      <alignment horizontal="right" vertical="center"/>
    </xf>
    <xf numFmtId="0" fontId="17" fillId="2" borderId="4" xfId="54" applyNumberFormat="1" applyFont="1" applyFill="1" applyBorder="1" applyAlignment="1" applyProtection="1">
      <alignment horizontal="center" vertical="center"/>
    </xf>
    <xf numFmtId="0" fontId="5" fillId="2" borderId="7" xfId="54" applyNumberFormat="1" applyFont="1" applyFill="1" applyBorder="1" applyAlignment="1" applyProtection="1">
      <alignment horizontal="center" vertical="center"/>
    </xf>
    <xf numFmtId="0" fontId="5" fillId="2" borderId="1" xfId="54" applyNumberFormat="1" applyFont="1" applyFill="1" applyBorder="1" applyAlignment="1" applyProtection="1">
      <alignment horizontal="distributed" vertical="center" wrapText="1" indent="6"/>
    </xf>
    <xf numFmtId="0" fontId="5" fillId="2" borderId="13" xfId="54" applyNumberFormat="1" applyFont="1" applyFill="1" applyBorder="1" applyAlignment="1" applyProtection="1">
      <alignment horizontal="center" vertical="center"/>
    </xf>
    <xf numFmtId="0" fontId="17" fillId="2" borderId="1" xfId="54" applyNumberFormat="1" applyFont="1" applyFill="1" applyBorder="1" applyAlignment="1" applyProtection="1">
      <alignment horizontal="center" vertical="center" wrapText="1"/>
    </xf>
    <xf numFmtId="0" fontId="5" fillId="2" borderId="1" xfId="54" applyNumberFormat="1" applyFont="1" applyFill="1" applyBorder="1" applyAlignment="1" applyProtection="1">
      <alignment horizontal="center" vertical="center" wrapText="1"/>
    </xf>
    <xf numFmtId="0" fontId="5" fillId="2" borderId="1" xfId="54" applyFont="1" applyFill="1" applyBorder="1" applyAlignment="1">
      <alignment vertical="center"/>
    </xf>
    <xf numFmtId="3" fontId="5" fillId="2" borderId="1" xfId="54" applyNumberFormat="1" applyFont="1" applyFill="1" applyBorder="1" applyAlignment="1" applyProtection="1">
      <alignment horizontal="right" vertical="center"/>
    </xf>
    <xf numFmtId="3" fontId="5" fillId="2" borderId="1" xfId="54" applyNumberFormat="1" applyFont="1" applyFill="1" applyBorder="1" applyAlignment="1" applyProtection="1">
      <alignment horizontal="left" vertical="center"/>
    </xf>
    <xf numFmtId="0" fontId="5" fillId="2" borderId="1" xfId="54" applyFont="1" applyFill="1" applyBorder="1" applyAlignment="1"/>
    <xf numFmtId="0" fontId="5" fillId="2" borderId="1" xfId="54" applyFont="1" applyFill="1" applyBorder="1" applyAlignment="1">
      <alignment horizontal="left" vertical="center"/>
    </xf>
    <xf numFmtId="0" fontId="5" fillId="2" borderId="1" xfId="54" applyFont="1" applyFill="1" applyBorder="1" applyAlignment="1">
      <alignment horizontal="left"/>
    </xf>
    <xf numFmtId="3" fontId="20" fillId="2" borderId="1" xfId="54" applyNumberFormat="1" applyFont="1" applyFill="1" applyBorder="1" applyAlignment="1" applyProtection="1">
      <alignment horizontal="right" vertical="center"/>
    </xf>
    <xf numFmtId="0" fontId="20" fillId="2" borderId="1" xfId="54" applyFont="1" applyFill="1" applyBorder="1" applyAlignment="1"/>
    <xf numFmtId="0" fontId="17" fillId="2" borderId="0" xfId="54" applyNumberFormat="1" applyFont="1" applyFill="1" applyBorder="1" applyAlignment="1" applyProtection="1">
      <alignment horizontal="center" vertical="center"/>
    </xf>
    <xf numFmtId="0" fontId="5" fillId="2" borderId="0" xfId="54" applyFont="1" applyFill="1" applyAlignment="1">
      <alignment horizontal="center"/>
    </xf>
    <xf numFmtId="0" fontId="20" fillId="2" borderId="0" xfId="54" applyFont="1" applyFill="1" applyAlignment="1">
      <alignment horizontal="center"/>
    </xf>
    <xf numFmtId="0" fontId="5" fillId="2" borderId="4" xfId="54" applyNumberFormat="1" applyFont="1" applyFill="1" applyBorder="1" applyAlignment="1" applyProtection="1">
      <alignment horizontal="right" vertical="center"/>
    </xf>
    <xf numFmtId="0" fontId="5" fillId="2" borderId="4" xfId="54" applyNumberFormat="1" applyFont="1" applyFill="1" applyBorder="1" applyAlignment="1" applyProtection="1">
      <alignment horizontal="center" vertical="center"/>
    </xf>
    <xf numFmtId="0" fontId="17" fillId="2" borderId="7" xfId="54" applyNumberFormat="1" applyFont="1" applyFill="1" applyBorder="1" applyAlignment="1" applyProtection="1">
      <alignment horizontal="center" vertical="center" wrapText="1"/>
    </xf>
    <xf numFmtId="0" fontId="17" fillId="2" borderId="13" xfId="54" applyNumberFormat="1" applyFont="1" applyFill="1" applyBorder="1" applyAlignment="1" applyProtection="1">
      <alignment horizontal="center" vertical="center" wrapText="1"/>
    </xf>
    <xf numFmtId="1" fontId="5" fillId="2"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protection locked="0"/>
    </xf>
    <xf numFmtId="3" fontId="5" fillId="2" borderId="1" xfId="0" applyNumberFormat="1" applyFont="1" applyFill="1" applyBorder="1" applyAlignment="1" applyProtection="1">
      <alignment horizontal="center" vertical="center" wrapText="1"/>
      <protection locked="0"/>
    </xf>
    <xf numFmtId="3" fontId="5" fillId="2" borderId="1" xfId="54" applyNumberFormat="1" applyFont="1" applyFill="1" applyBorder="1" applyAlignment="1" applyProtection="1">
      <alignment horizontal="center" vertical="center"/>
    </xf>
    <xf numFmtId="0" fontId="5" fillId="2" borderId="1" xfId="54" applyFont="1" applyFill="1" applyBorder="1" applyAlignment="1">
      <alignment horizontal="center"/>
    </xf>
    <xf numFmtId="3" fontId="20" fillId="2" borderId="1" xfId="54" applyNumberFormat="1" applyFont="1" applyFill="1" applyBorder="1" applyAlignment="1" applyProtection="1">
      <alignment horizontal="center" vertical="center"/>
    </xf>
    <xf numFmtId="0" fontId="20" fillId="2" borderId="1" xfId="54" applyFont="1" applyFill="1" applyBorder="1" applyAlignment="1">
      <alignment horizontal="center"/>
    </xf>
    <xf numFmtId="0" fontId="5" fillId="2" borderId="1" xfId="0" applyFont="1" applyFill="1" applyBorder="1" applyAlignment="1" applyProtection="1">
      <alignment horizontal="center" vertical="center" wrapText="1"/>
      <protection locked="0"/>
    </xf>
    <xf numFmtId="0" fontId="4" fillId="2" borderId="0" xfId="0" applyFont="1" applyFill="1" applyAlignment="1">
      <alignment horizontal="center" vertical="center" wrapText="1"/>
    </xf>
    <xf numFmtId="0" fontId="5" fillId="2" borderId="1" xfId="54" applyNumberFormat="1" applyFont="1" applyFill="1" applyBorder="1" applyAlignment="1" applyProtection="1">
      <alignment horizontal="centerContinuous" vertical="center" wrapText="1"/>
    </xf>
    <xf numFmtId="0" fontId="5" fillId="2" borderId="14" xfId="54" applyNumberFormat="1" applyFont="1" applyFill="1" applyBorder="1" applyAlignment="1" applyProtection="1">
      <alignment horizontal="center" vertical="center"/>
    </xf>
    <xf numFmtId="0" fontId="5" fillId="2" borderId="7" xfId="54" applyNumberFormat="1" applyFont="1" applyFill="1" applyBorder="1" applyAlignment="1" applyProtection="1">
      <alignment horizontal="center" vertical="center" wrapText="1"/>
    </xf>
    <xf numFmtId="0" fontId="20" fillId="2" borderId="0" xfId="54" applyNumberFormat="1" applyFont="1" applyFill="1" applyAlignment="1" applyProtection="1">
      <alignment horizontal="right" vertical="center"/>
    </xf>
    <xf numFmtId="0" fontId="20" fillId="2" borderId="1" xfId="54" applyNumberFormat="1" applyFont="1" applyFill="1" applyBorder="1" applyAlignment="1" applyProtection="1">
      <alignment horizontal="centerContinuous" vertical="center" wrapText="1"/>
    </xf>
    <xf numFmtId="0" fontId="5" fillId="2" borderId="8" xfId="54" applyNumberFormat="1" applyFont="1" applyFill="1" applyBorder="1" applyAlignment="1" applyProtection="1">
      <alignment horizontal="center" vertical="center" wrapText="1"/>
    </xf>
    <xf numFmtId="0" fontId="5" fillId="2" borderId="9" xfId="54" applyNumberFormat="1" applyFont="1" applyFill="1" applyBorder="1" applyAlignment="1" applyProtection="1">
      <alignment horizontal="center" vertical="center" wrapText="1"/>
    </xf>
    <xf numFmtId="0" fontId="5" fillId="2" borderId="13" xfId="54" applyNumberFormat="1" applyFont="1" applyFill="1" applyBorder="1" applyAlignment="1" applyProtection="1">
      <alignment horizontal="center" vertical="center" wrapText="1"/>
    </xf>
    <xf numFmtId="0" fontId="5" fillId="2" borderId="10" xfId="54" applyNumberFormat="1" applyFont="1" applyFill="1" applyBorder="1" applyAlignment="1" applyProtection="1">
      <alignment horizontal="center" vertical="center" wrapText="1"/>
    </xf>
    <xf numFmtId="0" fontId="5" fillId="2" borderId="0" xfId="0" applyFont="1" applyFill="1" applyBorder="1" applyAlignment="1">
      <alignment vertical="center"/>
    </xf>
    <xf numFmtId="179" fontId="5" fillId="2" borderId="1" xfId="0" applyNumberFormat="1" applyFont="1" applyFill="1" applyBorder="1" applyAlignment="1" applyProtection="1">
      <alignment vertical="center"/>
      <protection locked="0"/>
    </xf>
    <xf numFmtId="0" fontId="17" fillId="2" borderId="1" xfId="0" applyFont="1" applyFill="1" applyBorder="1" applyAlignment="1">
      <alignment horizontal="distributed" vertical="center" indent="2"/>
    </xf>
    <xf numFmtId="0" fontId="5" fillId="4" borderId="0" xfId="0" applyFont="1" applyFill="1" applyAlignment="1">
      <alignment vertical="center"/>
    </xf>
    <xf numFmtId="0" fontId="5"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7" fillId="0" borderId="1" xfId="0" applyFont="1" applyFill="1" applyBorder="1" applyAlignment="1">
      <alignment horizontal="center" vertical="center" wrapText="1"/>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17" fillId="4" borderId="1" xfId="0" applyFont="1" applyFill="1" applyBorder="1" applyAlignment="1">
      <alignment horizontal="center" vertical="center" wrapText="1"/>
    </xf>
    <xf numFmtId="179" fontId="5" fillId="2" borderId="1" xfId="0" applyNumberFormat="1" applyFont="1" applyFill="1" applyBorder="1" applyAlignment="1" applyProtection="1">
      <alignment horizontal="left" vertical="center"/>
      <protection locked="0"/>
    </xf>
    <xf numFmtId="180" fontId="5" fillId="2" borderId="1" xfId="0" applyNumberFormat="1" applyFont="1" applyFill="1" applyBorder="1" applyAlignment="1" applyProtection="1">
      <alignment horizontal="left" vertical="center"/>
      <protection locked="0"/>
    </xf>
    <xf numFmtId="179" fontId="5" fillId="4" borderId="1" xfId="0" applyNumberFormat="1" applyFont="1" applyFill="1" applyBorder="1" applyAlignment="1" applyProtection="1">
      <alignment horizontal="left" vertical="center"/>
      <protection locked="0"/>
    </xf>
    <xf numFmtId="0" fontId="5" fillId="2" borderId="1" xfId="0" applyFont="1" applyFill="1" applyBorder="1" applyAlignment="1">
      <alignment vertical="center" wrapText="1"/>
    </xf>
    <xf numFmtId="0" fontId="5" fillId="2" borderId="0" xfId="0" applyFont="1" applyFill="1" applyAlignment="1">
      <alignment horizontal="right" vertical="center" wrapText="1"/>
    </xf>
    <xf numFmtId="0" fontId="5" fillId="4" borderId="1" xfId="0" applyFont="1" applyFill="1" applyBorder="1" applyAlignment="1">
      <alignment vertical="center" wrapText="1"/>
    </xf>
    <xf numFmtId="0" fontId="16"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5" fillId="2" borderId="0" xfId="0" applyFont="1" applyFill="1" applyAlignment="1" applyProtection="1">
      <alignment horizontal="center" vertical="center"/>
      <protection locked="0"/>
    </xf>
    <xf numFmtId="0" fontId="10"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7"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17" fillId="2" borderId="13" xfId="0" applyFont="1" applyFill="1" applyBorder="1" applyAlignment="1">
      <alignment horizontal="center" vertical="center" wrapText="1"/>
    </xf>
    <xf numFmtId="0" fontId="17" fillId="2" borderId="1" xfId="0" applyFont="1" applyFill="1" applyBorder="1" applyAlignment="1" applyProtection="1">
      <alignment horizontal="left" vertical="center"/>
      <protection locked="0"/>
    </xf>
    <xf numFmtId="0" fontId="5" fillId="2" borderId="1" xfId="0" applyFont="1" applyFill="1" applyBorder="1" applyAlignment="1" applyProtection="1">
      <alignment vertical="center"/>
      <protection locked="0"/>
    </xf>
    <xf numFmtId="1" fontId="17" fillId="2" borderId="1" xfId="0" applyNumberFormat="1" applyFont="1" applyFill="1" applyBorder="1" applyAlignment="1" applyProtection="1">
      <alignment vertical="center"/>
      <protection locked="0"/>
    </xf>
    <xf numFmtId="1" fontId="17" fillId="2" borderId="1" xfId="0" applyNumberFormat="1" applyFont="1" applyFill="1" applyBorder="1" applyAlignment="1" applyProtection="1">
      <alignment horizontal="left" vertical="center"/>
      <protection locked="0"/>
    </xf>
    <xf numFmtId="1" fontId="5" fillId="2" borderId="1" xfId="0" applyNumberFormat="1" applyFont="1" applyFill="1" applyBorder="1" applyAlignment="1" applyProtection="1">
      <alignment horizontal="left" vertical="center"/>
      <protection locked="0"/>
    </xf>
    <xf numFmtId="0" fontId="5" fillId="2" borderId="1" xfId="0" applyNumberFormat="1" applyFont="1" applyFill="1" applyBorder="1" applyAlignment="1" applyProtection="1">
      <alignment vertical="center"/>
      <protection locked="0"/>
    </xf>
    <xf numFmtId="3" fontId="5" fillId="2" borderId="1" xfId="0" applyNumberFormat="1" applyFont="1" applyFill="1" applyBorder="1" applyAlignment="1" applyProtection="1">
      <alignment vertical="center"/>
      <protection locked="0"/>
    </xf>
    <xf numFmtId="0" fontId="5" fillId="2" borderId="1" xfId="0" applyFont="1" applyFill="1" applyBorder="1" applyAlignment="1" applyProtection="1">
      <alignment vertical="center" wrapText="1"/>
      <protection locked="0"/>
    </xf>
    <xf numFmtId="1" fontId="6" fillId="2" borderId="1" xfId="0" applyNumberFormat="1"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5" fillId="2" borderId="0" xfId="0" applyFont="1" applyFill="1" applyBorder="1" applyAlignment="1" applyProtection="1">
      <alignment horizontal="center" vertical="center"/>
      <protection locked="0"/>
    </xf>
    <xf numFmtId="1" fontId="17" fillId="2" borderId="1" xfId="0" applyNumberFormat="1" applyFont="1" applyFill="1" applyBorder="1" applyAlignment="1" applyProtection="1">
      <alignment horizontal="center" vertical="center"/>
      <protection locked="0"/>
    </xf>
    <xf numFmtId="1" fontId="5" fillId="2" borderId="1" xfId="0" applyNumberFormat="1" applyFont="1" applyFill="1" applyBorder="1" applyAlignment="1" applyProtection="1">
      <alignment horizontal="center" vertical="center"/>
      <protection locked="0"/>
    </xf>
    <xf numFmtId="3" fontId="5" fillId="2" borderId="1"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protection locked="0"/>
    </xf>
    <xf numFmtId="3" fontId="5" fillId="2" borderId="7" xfId="0" applyNumberFormat="1"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3" fontId="5" fillId="2" borderId="6" xfId="0" applyNumberFormat="1" applyFont="1" applyFill="1" applyBorder="1" applyAlignment="1" applyProtection="1">
      <alignment vertical="center"/>
      <protection locked="0"/>
    </xf>
    <xf numFmtId="0" fontId="17" fillId="2" borderId="1" xfId="0" applyFont="1" applyFill="1" applyBorder="1" applyAlignment="1" applyProtection="1">
      <alignment horizontal="distributed" vertical="center"/>
      <protection locked="0"/>
    </xf>
    <xf numFmtId="0" fontId="5"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distributed" vertical="center" indent="2"/>
      <protection locked="0"/>
    </xf>
    <xf numFmtId="0" fontId="5" fillId="2" borderId="0" xfId="0" applyFont="1" applyFill="1" applyBorder="1" applyAlignment="1" applyProtection="1">
      <alignment vertical="center"/>
      <protection locked="0"/>
    </xf>
    <xf numFmtId="3" fontId="5" fillId="2" borderId="7" xfId="0" applyNumberFormat="1" applyFont="1" applyFill="1" applyBorder="1" applyAlignment="1" applyProtection="1">
      <alignment horizontal="center" vertical="center"/>
      <protection locked="0"/>
    </xf>
    <xf numFmtId="3" fontId="5" fillId="2" borderId="6" xfId="0" applyNumberFormat="1" applyFont="1" applyFill="1" applyBorder="1" applyAlignment="1" applyProtection="1">
      <alignment horizontal="center" vertical="center"/>
      <protection locked="0"/>
    </xf>
    <xf numFmtId="1" fontId="5" fillId="2" borderId="10" xfId="0" applyNumberFormat="1" applyFont="1" applyFill="1" applyBorder="1" applyAlignment="1" applyProtection="1">
      <alignment vertical="center"/>
      <protection locked="0"/>
    </xf>
    <xf numFmtId="0" fontId="5" fillId="2" borderId="1" xfId="0" applyFont="1" applyFill="1" applyBorder="1" applyAlignment="1" applyProtection="1">
      <alignment horizontal="center" vertical="center"/>
      <protection locked="0"/>
    </xf>
    <xf numFmtId="0" fontId="5" fillId="3" borderId="0" xfId="0" applyFont="1" applyFill="1" applyAlignment="1">
      <alignment vertical="center"/>
    </xf>
    <xf numFmtId="0" fontId="5" fillId="2" borderId="0" xfId="0" applyFont="1" applyFill="1" applyAlignment="1">
      <alignment horizontal="center" vertical="center"/>
    </xf>
    <xf numFmtId="0" fontId="10" fillId="2" borderId="0" xfId="0" applyFont="1" applyFill="1" applyAlignment="1">
      <alignment horizontal="left" vertical="center"/>
    </xf>
    <xf numFmtId="0" fontId="17" fillId="2" borderId="10" xfId="0" applyFont="1" applyFill="1" applyBorder="1" applyAlignment="1">
      <alignment horizontal="distributed" vertical="center"/>
    </xf>
    <xf numFmtId="0" fontId="5" fillId="2" borderId="1" xfId="0" applyFont="1" applyFill="1" applyBorder="1" applyAlignment="1">
      <alignment horizontal="center" vertical="center"/>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0" xfId="0" applyFont="1" applyFill="1" applyBorder="1" applyAlignment="1">
      <alignment horizontal="distributed" vertical="center" indent="2"/>
    </xf>
    <xf numFmtId="0" fontId="17" fillId="2" borderId="1" xfId="0" applyFont="1" applyFill="1" applyBorder="1" applyAlignment="1">
      <alignment horizontal="distributed" vertical="center" wrapText="1"/>
    </xf>
    <xf numFmtId="0" fontId="0" fillId="2" borderId="0" xfId="0" applyFill="1" applyAlignment="1" applyProtection="1">
      <alignment vertical="center"/>
      <protection locked="0"/>
    </xf>
    <xf numFmtId="0" fontId="21" fillId="2" borderId="0" xfId="0" applyFont="1" applyFill="1" applyAlignment="1" applyProtection="1">
      <alignment vertical="center"/>
      <protection locked="0"/>
    </xf>
    <xf numFmtId="0" fontId="22" fillId="2" borderId="0" xfId="0" applyFont="1" applyFill="1" applyAlignment="1" applyProtection="1">
      <alignment vertical="center"/>
      <protection locked="0"/>
    </xf>
    <xf numFmtId="0" fontId="23"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5" xfId="53"/>
    <cellStyle name="常规 4" xfId="54"/>
    <cellStyle name="常规 2" xfId="55"/>
    <cellStyle name="常规 3"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wnloads\&#25910;&#25903;&#24635;&#34920;2024050811085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
      <sheetName val="要素或下拉框值集"/>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3" sqref="A3"/>
    </sheetView>
  </sheetViews>
  <sheetFormatPr defaultColWidth="9" defaultRowHeight="14.25" outlineLevelRow="5" outlineLevelCol="1"/>
  <cols>
    <col min="1" max="1" width="148.375" style="205" customWidth="1"/>
    <col min="2" max="2" width="9" style="205" hidden="1" customWidth="1"/>
    <col min="3" max="16384" width="9" style="205"/>
  </cols>
  <sheetData>
    <row r="1" ht="36.75" customHeight="1" spans="1:2">
      <c r="A1" s="206" t="s">
        <v>0</v>
      </c>
      <c r="B1" s="205" t="s">
        <v>1</v>
      </c>
    </row>
    <row r="2" ht="52.5" customHeight="1" spans="1:2">
      <c r="A2" s="207"/>
      <c r="B2" s="205" t="s">
        <v>2</v>
      </c>
    </row>
    <row r="3" ht="178.5" customHeight="1" spans="1:2">
      <c r="A3" s="208" t="s">
        <v>3</v>
      </c>
      <c r="B3" s="205" t="s">
        <v>4</v>
      </c>
    </row>
    <row r="4" ht="51.75" customHeight="1" spans="1:2">
      <c r="A4" s="208" t="s">
        <v>0</v>
      </c>
      <c r="B4" s="205" t="s">
        <v>5</v>
      </c>
    </row>
    <row r="5" ht="33" customHeight="1" spans="1:2">
      <c r="A5" s="209" t="s">
        <v>6</v>
      </c>
      <c r="B5" s="205" t="s">
        <v>7</v>
      </c>
    </row>
    <row r="6" ht="42" customHeight="1" spans="1:2">
      <c r="A6" s="209"/>
      <c r="B6" s="205" t="s">
        <v>8</v>
      </c>
    </row>
  </sheetData>
  <printOptions horizontalCentered="1"/>
  <pageMargins left="0.75" right="0.75" top="0.979861111111111" bottom="0.979861111111111" header="0.509722222222222" footer="0.509722222222222"/>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9"/>
  <sheetViews>
    <sheetView showGridLines="0" showZeros="0" workbookViewId="0">
      <selection activeCell="K8" sqref="K8"/>
    </sheetView>
  </sheetViews>
  <sheetFormatPr defaultColWidth="5.75" defaultRowHeight="13.5"/>
  <cols>
    <col min="1" max="1" width="15.125" style="94" customWidth="1"/>
    <col min="2" max="2" width="7.375" style="94" customWidth="1"/>
    <col min="3" max="10" width="5.625" style="94" customWidth="1"/>
    <col min="11" max="11" width="5.625" style="95" customWidth="1"/>
    <col min="12" max="15" width="5.625" style="94" customWidth="1"/>
    <col min="16" max="16" width="5.625" style="95" customWidth="1"/>
    <col min="17" max="22" width="5.625" style="94" customWidth="1"/>
    <col min="23" max="23" width="9.375" style="94" customWidth="1"/>
    <col min="24" max="16384" width="5.75" style="94"/>
  </cols>
  <sheetData>
    <row r="1" ht="14.25" spans="1:1">
      <c r="A1" s="40" t="s">
        <v>684</v>
      </c>
    </row>
    <row r="2" s="93" customFormat="1" ht="33.95" customHeight="1" spans="1:23">
      <c r="A2" s="96"/>
      <c r="B2" s="97" t="s">
        <v>645</v>
      </c>
      <c r="C2" s="97"/>
      <c r="D2" s="97"/>
      <c r="E2" s="97"/>
      <c r="F2" s="97"/>
      <c r="G2" s="97"/>
      <c r="H2" s="97"/>
      <c r="I2" s="97"/>
      <c r="J2" s="97"/>
      <c r="K2" s="97"/>
      <c r="L2" s="97"/>
      <c r="M2" s="97"/>
      <c r="N2" s="97"/>
      <c r="O2" s="97"/>
      <c r="P2" s="97"/>
      <c r="Q2" s="97"/>
      <c r="R2" s="97"/>
      <c r="S2" s="97"/>
      <c r="T2" s="97"/>
      <c r="U2" s="97"/>
      <c r="V2" s="97"/>
      <c r="W2" s="96"/>
    </row>
    <row r="3" ht="17.1" customHeight="1" spans="1:23">
      <c r="A3" s="98"/>
      <c r="B3" s="99"/>
      <c r="C3" s="99"/>
      <c r="D3" s="99"/>
      <c r="E3" s="99"/>
      <c r="F3" s="99"/>
      <c r="G3" s="99"/>
      <c r="H3" s="99"/>
      <c r="I3" s="99"/>
      <c r="J3" s="99"/>
      <c r="K3" s="99"/>
      <c r="L3" s="99"/>
      <c r="M3" s="99"/>
      <c r="N3" s="99"/>
      <c r="O3" s="99"/>
      <c r="P3" s="99"/>
      <c r="Q3" s="99"/>
      <c r="R3" s="99"/>
      <c r="S3" s="99"/>
      <c r="T3" s="99"/>
      <c r="U3" s="99"/>
      <c r="V3" s="113"/>
      <c r="W3" s="98" t="s">
        <v>10</v>
      </c>
    </row>
    <row r="4" ht="31.5" customHeight="1" spans="1:23">
      <c r="A4" s="100" t="s">
        <v>685</v>
      </c>
      <c r="B4" s="101" t="s">
        <v>686</v>
      </c>
      <c r="C4" s="101"/>
      <c r="D4" s="101"/>
      <c r="E4" s="101"/>
      <c r="F4" s="101"/>
      <c r="G4" s="101"/>
      <c r="H4" s="101"/>
      <c r="I4" s="101"/>
      <c r="J4" s="101"/>
      <c r="K4" s="101"/>
      <c r="L4" s="101"/>
      <c r="M4" s="101"/>
      <c r="N4" s="101"/>
      <c r="O4" s="101"/>
      <c r="P4" s="101"/>
      <c r="Q4" s="101"/>
      <c r="R4" s="101"/>
      <c r="S4" s="101"/>
      <c r="T4" s="101"/>
      <c r="U4" s="101"/>
      <c r="V4" s="101"/>
      <c r="W4" s="101"/>
    </row>
    <row r="5" s="94" customFormat="1" ht="72.75" customHeight="1" spans="1:23">
      <c r="A5" s="102"/>
      <c r="B5" s="103" t="s">
        <v>687</v>
      </c>
      <c r="C5" s="104" t="s">
        <v>376</v>
      </c>
      <c r="D5" s="104" t="s">
        <v>688</v>
      </c>
      <c r="E5" s="104" t="s">
        <v>689</v>
      </c>
      <c r="F5" s="104" t="s">
        <v>690</v>
      </c>
      <c r="G5" s="104" t="s">
        <v>691</v>
      </c>
      <c r="H5" s="104" t="s">
        <v>692</v>
      </c>
      <c r="I5" s="104" t="s">
        <v>693</v>
      </c>
      <c r="J5" s="104" t="s">
        <v>694</v>
      </c>
      <c r="K5" s="104" t="s">
        <v>695</v>
      </c>
      <c r="L5" s="104" t="s">
        <v>696</v>
      </c>
      <c r="M5" s="104" t="s">
        <v>697</v>
      </c>
      <c r="N5" s="104" t="s">
        <v>698</v>
      </c>
      <c r="O5" s="104" t="s">
        <v>699</v>
      </c>
      <c r="P5" s="104" t="s">
        <v>700</v>
      </c>
      <c r="Q5" s="104" t="s">
        <v>701</v>
      </c>
      <c r="R5" s="104" t="s">
        <v>702</v>
      </c>
      <c r="S5" s="104" t="s">
        <v>703</v>
      </c>
      <c r="T5" s="104" t="s">
        <v>704</v>
      </c>
      <c r="U5" s="104" t="s">
        <v>705</v>
      </c>
      <c r="V5" s="104" t="s">
        <v>706</v>
      </c>
      <c r="W5" s="104" t="s">
        <v>707</v>
      </c>
    </row>
    <row r="6" s="94" customFormat="1" ht="17.25" customHeight="1" spans="1:23">
      <c r="A6" s="105" t="s">
        <v>683</v>
      </c>
      <c r="B6" s="106"/>
      <c r="C6" s="106"/>
      <c r="D6" s="106"/>
      <c r="E6" s="106"/>
      <c r="F6" s="106"/>
      <c r="G6" s="106"/>
      <c r="H6" s="106"/>
      <c r="I6" s="106"/>
      <c r="J6" s="106"/>
      <c r="K6" s="111"/>
      <c r="L6" s="106"/>
      <c r="M6" s="106"/>
      <c r="N6" s="106"/>
      <c r="O6" s="106"/>
      <c r="P6" s="111"/>
      <c r="Q6" s="106"/>
      <c r="R6" s="106"/>
      <c r="S6" s="106"/>
      <c r="T6" s="106"/>
      <c r="U6" s="106"/>
      <c r="V6" s="106"/>
      <c r="W6" s="106"/>
    </row>
    <row r="7" s="94" customFormat="1" ht="17.25" customHeight="1" spans="1:23">
      <c r="A7" s="105" t="s">
        <v>629</v>
      </c>
      <c r="B7" s="106"/>
      <c r="C7" s="106"/>
      <c r="D7" s="106"/>
      <c r="E7" s="106"/>
      <c r="F7" s="106"/>
      <c r="G7" s="106"/>
      <c r="H7" s="106"/>
      <c r="I7" s="106"/>
      <c r="J7" s="106"/>
      <c r="K7" s="111"/>
      <c r="L7" s="106"/>
      <c r="M7" s="106"/>
      <c r="N7" s="106"/>
      <c r="O7" s="106"/>
      <c r="P7" s="111"/>
      <c r="Q7" s="106"/>
      <c r="R7" s="106"/>
      <c r="S7" s="106"/>
      <c r="T7" s="106"/>
      <c r="U7" s="106"/>
      <c r="V7" s="106"/>
      <c r="W7" s="106"/>
    </row>
    <row r="8" s="94" customFormat="1" ht="17.25" customHeight="1" spans="1:23">
      <c r="A8" s="107" t="s">
        <v>630</v>
      </c>
      <c r="B8" s="106"/>
      <c r="C8" s="106"/>
      <c r="D8" s="106"/>
      <c r="E8" s="106"/>
      <c r="F8" s="106"/>
      <c r="G8" s="106"/>
      <c r="H8" s="106"/>
      <c r="I8" s="106"/>
      <c r="J8" s="106"/>
      <c r="K8" s="111"/>
      <c r="L8" s="106"/>
      <c r="M8" s="106"/>
      <c r="N8" s="106"/>
      <c r="O8" s="106"/>
      <c r="P8" s="111"/>
      <c r="Q8" s="106"/>
      <c r="R8" s="106"/>
      <c r="S8" s="106"/>
      <c r="T8" s="106"/>
      <c r="U8" s="106"/>
      <c r="V8" s="106"/>
      <c r="W8" s="106"/>
    </row>
    <row r="9" s="94" customFormat="1" ht="17.25" customHeight="1" spans="1:23">
      <c r="A9" s="105" t="s">
        <v>631</v>
      </c>
      <c r="B9" s="108"/>
      <c r="C9" s="108"/>
      <c r="D9" s="108"/>
      <c r="E9" s="108"/>
      <c r="F9" s="108"/>
      <c r="G9" s="108"/>
      <c r="H9" s="108"/>
      <c r="I9" s="108"/>
      <c r="J9" s="108"/>
      <c r="K9" s="112"/>
      <c r="L9" s="108"/>
      <c r="M9" s="108"/>
      <c r="N9" s="108"/>
      <c r="O9" s="108"/>
      <c r="P9" s="112"/>
      <c r="Q9" s="108"/>
      <c r="R9" s="108"/>
      <c r="S9" s="108"/>
      <c r="T9" s="108"/>
      <c r="U9" s="108"/>
      <c r="V9" s="108"/>
      <c r="W9" s="108"/>
    </row>
    <row r="10" s="94" customFormat="1" ht="17.25" customHeight="1" spans="1:23">
      <c r="A10" s="105" t="s">
        <v>629</v>
      </c>
      <c r="B10" s="108"/>
      <c r="C10" s="108"/>
      <c r="D10" s="108"/>
      <c r="E10" s="108"/>
      <c r="F10" s="108"/>
      <c r="G10" s="108"/>
      <c r="H10" s="108"/>
      <c r="I10" s="108"/>
      <c r="J10" s="108"/>
      <c r="K10" s="112"/>
      <c r="L10" s="108"/>
      <c r="M10" s="108"/>
      <c r="N10" s="108"/>
      <c r="O10" s="108"/>
      <c r="P10" s="112"/>
      <c r="Q10" s="108"/>
      <c r="R10" s="108"/>
      <c r="S10" s="108"/>
      <c r="T10" s="108"/>
      <c r="U10" s="108"/>
      <c r="V10" s="108"/>
      <c r="W10" s="108"/>
    </row>
    <row r="11" s="94" customFormat="1" ht="17.25" customHeight="1" spans="1:23">
      <c r="A11" s="105" t="s">
        <v>632</v>
      </c>
      <c r="B11" s="108"/>
      <c r="C11" s="108"/>
      <c r="D11" s="108"/>
      <c r="E11" s="108"/>
      <c r="F11" s="108"/>
      <c r="G11" s="108"/>
      <c r="H11" s="108"/>
      <c r="I11" s="108"/>
      <c r="J11" s="108"/>
      <c r="K11" s="112"/>
      <c r="L11" s="108"/>
      <c r="M11" s="108"/>
      <c r="N11" s="108"/>
      <c r="O11" s="108"/>
      <c r="P11" s="112"/>
      <c r="Q11" s="108"/>
      <c r="R11" s="108"/>
      <c r="S11" s="108"/>
      <c r="T11" s="108"/>
      <c r="U11" s="108"/>
      <c r="V11" s="108"/>
      <c r="W11" s="108"/>
    </row>
    <row r="12" s="94" customFormat="1" ht="17.25" customHeight="1" spans="1:23">
      <c r="A12" s="109" t="s">
        <v>633</v>
      </c>
      <c r="B12" s="108"/>
      <c r="C12" s="108"/>
      <c r="D12" s="108"/>
      <c r="E12" s="108"/>
      <c r="F12" s="108"/>
      <c r="G12" s="108"/>
      <c r="H12" s="108"/>
      <c r="I12" s="108"/>
      <c r="J12" s="108"/>
      <c r="K12" s="112"/>
      <c r="L12" s="108"/>
      <c r="M12" s="108"/>
      <c r="N12" s="108"/>
      <c r="O12" s="108"/>
      <c r="P12" s="112"/>
      <c r="Q12" s="108"/>
      <c r="R12" s="108"/>
      <c r="S12" s="108"/>
      <c r="T12" s="108"/>
      <c r="U12" s="108"/>
      <c r="V12" s="108"/>
      <c r="W12" s="108"/>
    </row>
    <row r="13" s="94" customFormat="1" ht="17.25" customHeight="1" spans="1:23">
      <c r="A13" s="109" t="s">
        <v>634</v>
      </c>
      <c r="B13" s="108"/>
      <c r="C13" s="108"/>
      <c r="D13" s="108"/>
      <c r="E13" s="108"/>
      <c r="F13" s="108"/>
      <c r="G13" s="108"/>
      <c r="H13" s="108"/>
      <c r="I13" s="108"/>
      <c r="J13" s="108"/>
      <c r="K13" s="112"/>
      <c r="L13" s="108"/>
      <c r="M13" s="108"/>
      <c r="N13" s="108"/>
      <c r="O13" s="108"/>
      <c r="P13" s="112"/>
      <c r="Q13" s="108"/>
      <c r="R13" s="108"/>
      <c r="S13" s="108"/>
      <c r="T13" s="108"/>
      <c r="U13" s="108"/>
      <c r="V13" s="108"/>
      <c r="W13" s="108"/>
    </row>
    <row r="14" s="94" customFormat="1" ht="17.25" customHeight="1" spans="1:23">
      <c r="A14" s="109" t="s">
        <v>635</v>
      </c>
      <c r="B14" s="108"/>
      <c r="C14" s="108"/>
      <c r="D14" s="108"/>
      <c r="E14" s="108"/>
      <c r="F14" s="108"/>
      <c r="G14" s="108"/>
      <c r="H14" s="108"/>
      <c r="I14" s="108"/>
      <c r="J14" s="108"/>
      <c r="K14" s="112"/>
      <c r="L14" s="108"/>
      <c r="M14" s="108"/>
      <c r="N14" s="108"/>
      <c r="O14" s="108"/>
      <c r="P14" s="112"/>
      <c r="Q14" s="108"/>
      <c r="R14" s="108"/>
      <c r="S14" s="108"/>
      <c r="T14" s="108"/>
      <c r="U14" s="108"/>
      <c r="V14" s="108"/>
      <c r="W14" s="108"/>
    </row>
    <row r="15" s="94" customFormat="1" ht="17.25" customHeight="1" spans="1:23">
      <c r="A15" s="110" t="s">
        <v>634</v>
      </c>
      <c r="B15" s="108"/>
      <c r="C15" s="108"/>
      <c r="D15" s="108"/>
      <c r="E15" s="108"/>
      <c r="F15" s="108"/>
      <c r="G15" s="108"/>
      <c r="H15" s="108"/>
      <c r="I15" s="108"/>
      <c r="J15" s="108"/>
      <c r="K15" s="112"/>
      <c r="L15" s="108"/>
      <c r="M15" s="108"/>
      <c r="N15" s="108"/>
      <c r="O15" s="108"/>
      <c r="P15" s="112"/>
      <c r="Q15" s="108"/>
      <c r="R15" s="108"/>
      <c r="S15" s="108"/>
      <c r="T15" s="108"/>
      <c r="U15" s="108"/>
      <c r="V15" s="108"/>
      <c r="W15" s="108"/>
    </row>
    <row r="16" s="94" customFormat="1" ht="17.25" customHeight="1" spans="1:23">
      <c r="A16" s="105" t="s">
        <v>631</v>
      </c>
      <c r="B16" s="108"/>
      <c r="C16" s="108"/>
      <c r="D16" s="108"/>
      <c r="E16" s="108"/>
      <c r="F16" s="108"/>
      <c r="G16" s="108"/>
      <c r="H16" s="108"/>
      <c r="I16" s="108"/>
      <c r="J16" s="108"/>
      <c r="K16" s="112"/>
      <c r="L16" s="108"/>
      <c r="M16" s="108"/>
      <c r="N16" s="108"/>
      <c r="O16" s="108"/>
      <c r="P16" s="112"/>
      <c r="Q16" s="108"/>
      <c r="R16" s="108"/>
      <c r="S16" s="108"/>
      <c r="T16" s="108"/>
      <c r="U16" s="108"/>
      <c r="V16" s="108"/>
      <c r="W16" s="108"/>
    </row>
    <row r="17" s="94" customFormat="1" ht="17.25" customHeight="1" spans="1:23">
      <c r="A17" s="110" t="s">
        <v>634</v>
      </c>
      <c r="B17" s="108"/>
      <c r="C17" s="108"/>
      <c r="D17" s="108"/>
      <c r="E17" s="108"/>
      <c r="F17" s="108"/>
      <c r="G17" s="108"/>
      <c r="H17" s="108"/>
      <c r="I17" s="108"/>
      <c r="J17" s="108"/>
      <c r="K17" s="112"/>
      <c r="L17" s="108"/>
      <c r="M17" s="108"/>
      <c r="N17" s="108"/>
      <c r="O17" s="108"/>
      <c r="P17" s="112"/>
      <c r="Q17" s="108"/>
      <c r="R17" s="108"/>
      <c r="S17" s="108"/>
      <c r="T17" s="108"/>
      <c r="U17" s="108"/>
      <c r="V17" s="108"/>
      <c r="W17" s="108"/>
    </row>
    <row r="18" s="94" customFormat="1" ht="15.95" customHeight="1" spans="1:23">
      <c r="A18" s="108"/>
      <c r="B18" s="108"/>
      <c r="C18" s="108"/>
      <c r="D18" s="108"/>
      <c r="E18" s="108"/>
      <c r="F18" s="108"/>
      <c r="G18" s="108"/>
      <c r="H18" s="108"/>
      <c r="I18" s="108"/>
      <c r="J18" s="108"/>
      <c r="K18" s="112"/>
      <c r="L18" s="108"/>
      <c r="M18" s="108"/>
      <c r="N18" s="108"/>
      <c r="O18" s="108"/>
      <c r="P18" s="112"/>
      <c r="Q18" s="108"/>
      <c r="R18" s="108"/>
      <c r="S18" s="108"/>
      <c r="T18" s="108"/>
      <c r="U18" s="108"/>
      <c r="V18" s="108"/>
      <c r="W18" s="108"/>
    </row>
    <row r="19" s="94" customFormat="1" ht="15.95" customHeight="1" spans="1:23">
      <c r="A19" s="108"/>
      <c r="B19" s="108"/>
      <c r="C19" s="108"/>
      <c r="D19" s="108"/>
      <c r="E19" s="108"/>
      <c r="F19" s="108"/>
      <c r="G19" s="108"/>
      <c r="H19" s="108"/>
      <c r="I19" s="108"/>
      <c r="J19" s="108"/>
      <c r="K19" s="112"/>
      <c r="L19" s="108"/>
      <c r="M19" s="108"/>
      <c r="N19" s="108"/>
      <c r="O19" s="108"/>
      <c r="P19" s="112"/>
      <c r="Q19" s="108"/>
      <c r="R19" s="108"/>
      <c r="S19" s="108"/>
      <c r="T19" s="108"/>
      <c r="U19" s="108"/>
      <c r="V19" s="108"/>
      <c r="W19" s="108"/>
    </row>
    <row r="20" s="94" customFormat="1" ht="15.95" customHeight="1" spans="1:23">
      <c r="A20" s="108"/>
      <c r="B20" s="108"/>
      <c r="C20" s="108"/>
      <c r="D20" s="108"/>
      <c r="E20" s="108"/>
      <c r="F20" s="108"/>
      <c r="G20" s="108"/>
      <c r="H20" s="108"/>
      <c r="I20" s="108"/>
      <c r="J20" s="108"/>
      <c r="K20" s="112"/>
      <c r="L20" s="108"/>
      <c r="M20" s="108"/>
      <c r="N20" s="108"/>
      <c r="O20" s="108"/>
      <c r="P20" s="112"/>
      <c r="Q20" s="108"/>
      <c r="R20" s="108"/>
      <c r="S20" s="108"/>
      <c r="T20" s="108"/>
      <c r="U20" s="108"/>
      <c r="V20" s="108"/>
      <c r="W20" s="108"/>
    </row>
    <row r="21" s="94" customFormat="1" ht="15.95" customHeight="1" spans="1:23">
      <c r="A21" s="108"/>
      <c r="B21" s="108"/>
      <c r="C21" s="108"/>
      <c r="D21" s="108"/>
      <c r="E21" s="108"/>
      <c r="F21" s="108"/>
      <c r="G21" s="108"/>
      <c r="H21" s="108"/>
      <c r="I21" s="108"/>
      <c r="J21" s="108"/>
      <c r="K21" s="112"/>
      <c r="L21" s="108"/>
      <c r="M21" s="108"/>
      <c r="N21" s="108"/>
      <c r="O21" s="108"/>
      <c r="P21" s="112"/>
      <c r="Q21" s="108"/>
      <c r="R21" s="108"/>
      <c r="S21" s="108"/>
      <c r="T21" s="108"/>
      <c r="U21" s="108"/>
      <c r="V21" s="108"/>
      <c r="W21" s="108"/>
    </row>
    <row r="22" s="94" customFormat="1" ht="15.95" customHeight="1" spans="1:23">
      <c r="A22" s="108"/>
      <c r="B22" s="108"/>
      <c r="C22" s="108"/>
      <c r="D22" s="108"/>
      <c r="E22" s="108"/>
      <c r="F22" s="108"/>
      <c r="G22" s="108"/>
      <c r="H22" s="108"/>
      <c r="I22" s="108"/>
      <c r="J22" s="108"/>
      <c r="K22" s="112"/>
      <c r="L22" s="108"/>
      <c r="M22" s="108"/>
      <c r="N22" s="108"/>
      <c r="O22" s="108"/>
      <c r="P22" s="112"/>
      <c r="Q22" s="108"/>
      <c r="R22" s="108"/>
      <c r="S22" s="108"/>
      <c r="T22" s="108"/>
      <c r="U22" s="108"/>
      <c r="V22" s="108"/>
      <c r="W22" s="108"/>
    </row>
    <row r="23" s="94" customFormat="1" ht="15.95" customHeight="1" spans="1:23">
      <c r="A23" s="108"/>
      <c r="B23" s="108"/>
      <c r="C23" s="108"/>
      <c r="D23" s="108"/>
      <c r="E23" s="108"/>
      <c r="F23" s="108"/>
      <c r="G23" s="108"/>
      <c r="H23" s="108"/>
      <c r="I23" s="108"/>
      <c r="J23" s="108"/>
      <c r="K23" s="112"/>
      <c r="L23" s="108"/>
      <c r="M23" s="108"/>
      <c r="N23" s="108"/>
      <c r="O23" s="108"/>
      <c r="P23" s="112"/>
      <c r="Q23" s="108"/>
      <c r="R23" s="108"/>
      <c r="S23" s="108"/>
      <c r="T23" s="108"/>
      <c r="U23" s="108"/>
      <c r="V23" s="108"/>
      <c r="W23" s="108"/>
    </row>
    <row r="24" s="94" customFormat="1" ht="15.95" customHeight="1" spans="1:23">
      <c r="A24" s="108"/>
      <c r="B24" s="108"/>
      <c r="C24" s="108"/>
      <c r="D24" s="108"/>
      <c r="E24" s="108"/>
      <c r="F24" s="108"/>
      <c r="G24" s="108"/>
      <c r="H24" s="108"/>
      <c r="I24" s="108"/>
      <c r="J24" s="108"/>
      <c r="K24" s="112"/>
      <c r="L24" s="108"/>
      <c r="M24" s="108"/>
      <c r="N24" s="108"/>
      <c r="O24" s="108"/>
      <c r="P24" s="112"/>
      <c r="Q24" s="108"/>
      <c r="R24" s="108"/>
      <c r="S24" s="108"/>
      <c r="T24" s="108"/>
      <c r="U24" s="108"/>
      <c r="V24" s="108"/>
      <c r="W24" s="108"/>
    </row>
    <row r="25" s="94" customFormat="1" ht="15.95" customHeight="1" spans="1:23">
      <c r="A25" s="108"/>
      <c r="B25" s="108"/>
      <c r="C25" s="108"/>
      <c r="D25" s="108"/>
      <c r="E25" s="108"/>
      <c r="F25" s="108"/>
      <c r="G25" s="108"/>
      <c r="H25" s="108"/>
      <c r="I25" s="108"/>
      <c r="J25" s="108"/>
      <c r="K25" s="112"/>
      <c r="L25" s="108"/>
      <c r="M25" s="108"/>
      <c r="N25" s="108"/>
      <c r="O25" s="108"/>
      <c r="P25" s="112"/>
      <c r="Q25" s="108"/>
      <c r="R25" s="108"/>
      <c r="S25" s="108"/>
      <c r="T25" s="108"/>
      <c r="U25" s="108"/>
      <c r="V25" s="108"/>
      <c r="W25" s="108"/>
    </row>
    <row r="26" s="94" customFormat="1" ht="15.95" customHeight="1" spans="1:23">
      <c r="A26" s="108"/>
      <c r="B26" s="108"/>
      <c r="C26" s="108"/>
      <c r="D26" s="108"/>
      <c r="E26" s="108"/>
      <c r="F26" s="108"/>
      <c r="G26" s="108"/>
      <c r="H26" s="108"/>
      <c r="I26" s="108"/>
      <c r="J26" s="108"/>
      <c r="K26" s="112"/>
      <c r="L26" s="108"/>
      <c r="M26" s="108"/>
      <c r="N26" s="108"/>
      <c r="O26" s="108"/>
      <c r="P26" s="112"/>
      <c r="Q26" s="108"/>
      <c r="R26" s="108"/>
      <c r="S26" s="108"/>
      <c r="T26" s="108"/>
      <c r="U26" s="108"/>
      <c r="V26" s="108"/>
      <c r="W26" s="108"/>
    </row>
    <row r="27" s="94" customFormat="1" ht="15.95" customHeight="1" spans="1:23">
      <c r="A27" s="108"/>
      <c r="B27" s="108"/>
      <c r="C27" s="108"/>
      <c r="D27" s="108"/>
      <c r="E27" s="108"/>
      <c r="F27" s="108"/>
      <c r="G27" s="108"/>
      <c r="H27" s="108"/>
      <c r="I27" s="108"/>
      <c r="J27" s="108"/>
      <c r="K27" s="112"/>
      <c r="L27" s="108"/>
      <c r="M27" s="108"/>
      <c r="N27" s="108"/>
      <c r="O27" s="108"/>
      <c r="P27" s="112"/>
      <c r="Q27" s="108"/>
      <c r="R27" s="108"/>
      <c r="S27" s="108"/>
      <c r="T27" s="108"/>
      <c r="U27" s="108"/>
      <c r="V27" s="108"/>
      <c r="W27" s="108"/>
    </row>
    <row r="28" s="94" customFormat="1" ht="15.95" customHeight="1" spans="1:23">
      <c r="A28" s="108"/>
      <c r="B28" s="108"/>
      <c r="C28" s="108"/>
      <c r="D28" s="108"/>
      <c r="E28" s="108"/>
      <c r="F28" s="108"/>
      <c r="G28" s="108"/>
      <c r="H28" s="108"/>
      <c r="I28" s="108"/>
      <c r="J28" s="108"/>
      <c r="K28" s="112"/>
      <c r="L28" s="108"/>
      <c r="M28" s="108"/>
      <c r="N28" s="108"/>
      <c r="O28" s="108"/>
      <c r="P28" s="112"/>
      <c r="Q28" s="108"/>
      <c r="R28" s="108"/>
      <c r="S28" s="108"/>
      <c r="T28" s="108"/>
      <c r="U28" s="108"/>
      <c r="V28" s="108"/>
      <c r="W28" s="108"/>
    </row>
    <row r="29" s="94" customFormat="1" ht="15.95" customHeight="1" spans="1:23">
      <c r="A29" s="108"/>
      <c r="B29" s="108"/>
      <c r="C29" s="108"/>
      <c r="D29" s="108"/>
      <c r="E29" s="108"/>
      <c r="F29" s="108"/>
      <c r="G29" s="108"/>
      <c r="H29" s="108"/>
      <c r="I29" s="108"/>
      <c r="J29" s="108"/>
      <c r="K29" s="112"/>
      <c r="L29" s="108"/>
      <c r="M29" s="108"/>
      <c r="N29" s="108"/>
      <c r="O29" s="108"/>
      <c r="P29" s="112"/>
      <c r="Q29" s="108"/>
      <c r="R29" s="108"/>
      <c r="S29" s="108"/>
      <c r="T29" s="108"/>
      <c r="U29" s="108"/>
      <c r="V29" s="108"/>
      <c r="W29" s="108"/>
    </row>
  </sheetData>
  <mergeCells count="3">
    <mergeCell ref="B4:W4"/>
    <mergeCell ref="A4:A5"/>
    <mergeCell ref="B2:U3"/>
  </mergeCells>
  <printOptions horizontalCentered="1"/>
  <pageMargins left="0.472222222222222" right="0.472222222222222" top="0.590277777777778" bottom="0.472222222222222" header="0.314583333333333" footer="0.314583333333333"/>
  <pageSetup paperSize="9" scale="85"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showZeros="0" workbookViewId="0">
      <selection activeCell="G16" sqref="G16"/>
    </sheetView>
  </sheetViews>
  <sheetFormatPr defaultColWidth="9.125" defaultRowHeight="14.25" outlineLevelCol="6"/>
  <cols>
    <col min="1" max="1" width="12.25" style="61" customWidth="1"/>
    <col min="2" max="2" width="16.375" style="60" customWidth="1"/>
    <col min="3" max="5" width="18" style="60" customWidth="1"/>
    <col min="6" max="7" width="18" style="62" customWidth="1"/>
    <col min="8" max="248" width="9.125" style="63"/>
    <col min="249" max="249" width="30.125" style="63" customWidth="1"/>
    <col min="250" max="252" width="16.625" style="63" customWidth="1"/>
    <col min="253" max="253" width="30.125" style="63" customWidth="1"/>
    <col min="254" max="256" width="18" style="63" customWidth="1"/>
    <col min="257" max="261" width="9.125" style="63" hidden="1" customWidth="1"/>
    <col min="262" max="504" width="9.125" style="63"/>
    <col min="505" max="505" width="30.125" style="63" customWidth="1"/>
    <col min="506" max="508" width="16.625" style="63" customWidth="1"/>
    <col min="509" max="509" width="30.125" style="63" customWidth="1"/>
    <col min="510" max="512" width="18" style="63" customWidth="1"/>
    <col min="513" max="517" width="9.125" style="63" hidden="1" customWidth="1"/>
    <col min="518" max="760" width="9.125" style="63"/>
    <col min="761" max="761" width="30.125" style="63" customWidth="1"/>
    <col min="762" max="764" width="16.625" style="63" customWidth="1"/>
    <col min="765" max="765" width="30.125" style="63" customWidth="1"/>
    <col min="766" max="768" width="18" style="63" customWidth="1"/>
    <col min="769" max="773" width="9.125" style="63" hidden="1" customWidth="1"/>
    <col min="774" max="1016" width="9.125" style="63"/>
    <col min="1017" max="1017" width="30.125" style="63" customWidth="1"/>
    <col min="1018" max="1020" width="16.625" style="63" customWidth="1"/>
    <col min="1021" max="1021" width="30.125" style="63" customWidth="1"/>
    <col min="1022" max="1024" width="18" style="63" customWidth="1"/>
    <col min="1025" max="1029" width="9.125" style="63" hidden="1" customWidth="1"/>
    <col min="1030" max="1272" width="9.125" style="63"/>
    <col min="1273" max="1273" width="30.125" style="63" customWidth="1"/>
    <col min="1274" max="1276" width="16.625" style="63" customWidth="1"/>
    <col min="1277" max="1277" width="30.125" style="63" customWidth="1"/>
    <col min="1278" max="1280" width="18" style="63" customWidth="1"/>
    <col min="1281" max="1285" width="9.125" style="63" hidden="1" customWidth="1"/>
    <col min="1286" max="1528" width="9.125" style="63"/>
    <col min="1529" max="1529" width="30.125" style="63" customWidth="1"/>
    <col min="1530" max="1532" width="16.625" style="63" customWidth="1"/>
    <col min="1533" max="1533" width="30.125" style="63" customWidth="1"/>
    <col min="1534" max="1536" width="18" style="63" customWidth="1"/>
    <col min="1537" max="1541" width="9.125" style="63" hidden="1" customWidth="1"/>
    <col min="1542" max="1784" width="9.125" style="63"/>
    <col min="1785" max="1785" width="30.125" style="63" customWidth="1"/>
    <col min="1786" max="1788" width="16.625" style="63" customWidth="1"/>
    <col min="1789" max="1789" width="30.125" style="63" customWidth="1"/>
    <col min="1790" max="1792" width="18" style="63" customWidth="1"/>
    <col min="1793" max="1797" width="9.125" style="63" hidden="1" customWidth="1"/>
    <col min="1798" max="2040" width="9.125" style="63"/>
    <col min="2041" max="2041" width="30.125" style="63" customWidth="1"/>
    <col min="2042" max="2044" width="16.625" style="63" customWidth="1"/>
    <col min="2045" max="2045" width="30.125" style="63" customWidth="1"/>
    <col min="2046" max="2048" width="18" style="63" customWidth="1"/>
    <col min="2049" max="2053" width="9.125" style="63" hidden="1" customWidth="1"/>
    <col min="2054" max="2296" width="9.125" style="63"/>
    <col min="2297" max="2297" width="30.125" style="63" customWidth="1"/>
    <col min="2298" max="2300" width="16.625" style="63" customWidth="1"/>
    <col min="2301" max="2301" width="30.125" style="63" customWidth="1"/>
    <col min="2302" max="2304" width="18" style="63" customWidth="1"/>
    <col min="2305" max="2309" width="9.125" style="63" hidden="1" customWidth="1"/>
    <col min="2310" max="2552" width="9.125" style="63"/>
    <col min="2553" max="2553" width="30.125" style="63" customWidth="1"/>
    <col min="2554" max="2556" width="16.625" style="63" customWidth="1"/>
    <col min="2557" max="2557" width="30.125" style="63" customWidth="1"/>
    <col min="2558" max="2560" width="18" style="63" customWidth="1"/>
    <col min="2561" max="2565" width="9.125" style="63" hidden="1" customWidth="1"/>
    <col min="2566" max="2808" width="9.125" style="63"/>
    <col min="2809" max="2809" width="30.125" style="63" customWidth="1"/>
    <col min="2810" max="2812" width="16.625" style="63" customWidth="1"/>
    <col min="2813" max="2813" width="30.125" style="63" customWidth="1"/>
    <col min="2814" max="2816" width="18" style="63" customWidth="1"/>
    <col min="2817" max="2821" width="9.125" style="63" hidden="1" customWidth="1"/>
    <col min="2822" max="3064" width="9.125" style="63"/>
    <col min="3065" max="3065" width="30.125" style="63" customWidth="1"/>
    <col min="3066" max="3068" width="16.625" style="63" customWidth="1"/>
    <col min="3069" max="3069" width="30.125" style="63" customWidth="1"/>
    <col min="3070" max="3072" width="18" style="63" customWidth="1"/>
    <col min="3073" max="3077" width="9.125" style="63" hidden="1" customWidth="1"/>
    <col min="3078" max="3320" width="9.125" style="63"/>
    <col min="3321" max="3321" width="30.125" style="63" customWidth="1"/>
    <col min="3322" max="3324" width="16.625" style="63" customWidth="1"/>
    <col min="3325" max="3325" width="30.125" style="63" customWidth="1"/>
    <col min="3326" max="3328" width="18" style="63" customWidth="1"/>
    <col min="3329" max="3333" width="9.125" style="63" hidden="1" customWidth="1"/>
    <col min="3334" max="3576" width="9.125" style="63"/>
    <col min="3577" max="3577" width="30.125" style="63" customWidth="1"/>
    <col min="3578" max="3580" width="16.625" style="63" customWidth="1"/>
    <col min="3581" max="3581" width="30.125" style="63" customWidth="1"/>
    <col min="3582" max="3584" width="18" style="63" customWidth="1"/>
    <col min="3585" max="3589" width="9.125" style="63" hidden="1" customWidth="1"/>
    <col min="3590" max="3832" width="9.125" style="63"/>
    <col min="3833" max="3833" width="30.125" style="63" customWidth="1"/>
    <col min="3834" max="3836" width="16.625" style="63" customWidth="1"/>
    <col min="3837" max="3837" width="30.125" style="63" customWidth="1"/>
    <col min="3838" max="3840" width="18" style="63" customWidth="1"/>
    <col min="3841" max="3845" width="9.125" style="63" hidden="1" customWidth="1"/>
    <col min="3846" max="4088" width="9.125" style="63"/>
    <col min="4089" max="4089" width="30.125" style="63" customWidth="1"/>
    <col min="4090" max="4092" width="16.625" style="63" customWidth="1"/>
    <col min="4093" max="4093" width="30.125" style="63" customWidth="1"/>
    <col min="4094" max="4096" width="18" style="63" customWidth="1"/>
    <col min="4097" max="4101" width="9.125" style="63" hidden="1" customWidth="1"/>
    <col min="4102" max="4344" width="9.125" style="63"/>
    <col min="4345" max="4345" width="30.125" style="63" customWidth="1"/>
    <col min="4346" max="4348" width="16.625" style="63" customWidth="1"/>
    <col min="4349" max="4349" width="30.125" style="63" customWidth="1"/>
    <col min="4350" max="4352" width="18" style="63" customWidth="1"/>
    <col min="4353" max="4357" width="9.125" style="63" hidden="1" customWidth="1"/>
    <col min="4358" max="4600" width="9.125" style="63"/>
    <col min="4601" max="4601" width="30.125" style="63" customWidth="1"/>
    <col min="4602" max="4604" width="16.625" style="63" customWidth="1"/>
    <col min="4605" max="4605" width="30.125" style="63" customWidth="1"/>
    <col min="4606" max="4608" width="18" style="63" customWidth="1"/>
    <col min="4609" max="4613" width="9.125" style="63" hidden="1" customWidth="1"/>
    <col min="4614" max="4856" width="9.125" style="63"/>
    <col min="4857" max="4857" width="30.125" style="63" customWidth="1"/>
    <col min="4858" max="4860" width="16.625" style="63" customWidth="1"/>
    <col min="4861" max="4861" width="30.125" style="63" customWidth="1"/>
    <col min="4862" max="4864" width="18" style="63" customWidth="1"/>
    <col min="4865" max="4869" width="9.125" style="63" hidden="1" customWidth="1"/>
    <col min="4870" max="5112" width="9.125" style="63"/>
    <col min="5113" max="5113" width="30.125" style="63" customWidth="1"/>
    <col min="5114" max="5116" width="16.625" style="63" customWidth="1"/>
    <col min="5117" max="5117" width="30.125" style="63" customWidth="1"/>
    <col min="5118" max="5120" width="18" style="63" customWidth="1"/>
    <col min="5121" max="5125" width="9.125" style="63" hidden="1" customWidth="1"/>
    <col min="5126" max="5368" width="9.125" style="63"/>
    <col min="5369" max="5369" width="30.125" style="63" customWidth="1"/>
    <col min="5370" max="5372" width="16.625" style="63" customWidth="1"/>
    <col min="5373" max="5373" width="30.125" style="63" customWidth="1"/>
    <col min="5374" max="5376" width="18" style="63" customWidth="1"/>
    <col min="5377" max="5381" width="9.125" style="63" hidden="1" customWidth="1"/>
    <col min="5382" max="5624" width="9.125" style="63"/>
    <col min="5625" max="5625" width="30.125" style="63" customWidth="1"/>
    <col min="5626" max="5628" width="16.625" style="63" customWidth="1"/>
    <col min="5629" max="5629" width="30.125" style="63" customWidth="1"/>
    <col min="5630" max="5632" width="18" style="63" customWidth="1"/>
    <col min="5633" max="5637" width="9.125" style="63" hidden="1" customWidth="1"/>
    <col min="5638" max="5880" width="9.125" style="63"/>
    <col min="5881" max="5881" width="30.125" style="63" customWidth="1"/>
    <col min="5882" max="5884" width="16.625" style="63" customWidth="1"/>
    <col min="5885" max="5885" width="30.125" style="63" customWidth="1"/>
    <col min="5886" max="5888" width="18" style="63" customWidth="1"/>
    <col min="5889" max="5893" width="9.125" style="63" hidden="1" customWidth="1"/>
    <col min="5894" max="6136" width="9.125" style="63"/>
    <col min="6137" max="6137" width="30.125" style="63" customWidth="1"/>
    <col min="6138" max="6140" width="16.625" style="63" customWidth="1"/>
    <col min="6141" max="6141" width="30.125" style="63" customWidth="1"/>
    <col min="6142" max="6144" width="18" style="63" customWidth="1"/>
    <col min="6145" max="6149" width="9.125" style="63" hidden="1" customWidth="1"/>
    <col min="6150" max="6392" width="9.125" style="63"/>
    <col min="6393" max="6393" width="30.125" style="63" customWidth="1"/>
    <col min="6394" max="6396" width="16.625" style="63" customWidth="1"/>
    <col min="6397" max="6397" width="30.125" style="63" customWidth="1"/>
    <col min="6398" max="6400" width="18" style="63" customWidth="1"/>
    <col min="6401" max="6405" width="9.125" style="63" hidden="1" customWidth="1"/>
    <col min="6406" max="6648" width="9.125" style="63"/>
    <col min="6649" max="6649" width="30.125" style="63" customWidth="1"/>
    <col min="6650" max="6652" width="16.625" style="63" customWidth="1"/>
    <col min="6653" max="6653" width="30.125" style="63" customWidth="1"/>
    <col min="6654" max="6656" width="18" style="63" customWidth="1"/>
    <col min="6657" max="6661" width="9.125" style="63" hidden="1" customWidth="1"/>
    <col min="6662" max="6904" width="9.125" style="63"/>
    <col min="6905" max="6905" width="30.125" style="63" customWidth="1"/>
    <col min="6906" max="6908" width="16.625" style="63" customWidth="1"/>
    <col min="6909" max="6909" width="30.125" style="63" customWidth="1"/>
    <col min="6910" max="6912" width="18" style="63" customWidth="1"/>
    <col min="6913" max="6917" width="9.125" style="63" hidden="1" customWidth="1"/>
    <col min="6918" max="7160" width="9.125" style="63"/>
    <col min="7161" max="7161" width="30.125" style="63" customWidth="1"/>
    <col min="7162" max="7164" width="16.625" style="63" customWidth="1"/>
    <col min="7165" max="7165" width="30.125" style="63" customWidth="1"/>
    <col min="7166" max="7168" width="18" style="63" customWidth="1"/>
    <col min="7169" max="7173" width="9.125" style="63" hidden="1" customWidth="1"/>
    <col min="7174" max="7416" width="9.125" style="63"/>
    <col min="7417" max="7417" width="30.125" style="63" customWidth="1"/>
    <col min="7418" max="7420" width="16.625" style="63" customWidth="1"/>
    <col min="7421" max="7421" width="30.125" style="63" customWidth="1"/>
    <col min="7422" max="7424" width="18" style="63" customWidth="1"/>
    <col min="7425" max="7429" width="9.125" style="63" hidden="1" customWidth="1"/>
    <col min="7430" max="7672" width="9.125" style="63"/>
    <col min="7673" max="7673" width="30.125" style="63" customWidth="1"/>
    <col min="7674" max="7676" width="16.625" style="63" customWidth="1"/>
    <col min="7677" max="7677" width="30.125" style="63" customWidth="1"/>
    <col min="7678" max="7680" width="18" style="63" customWidth="1"/>
    <col min="7681" max="7685" width="9.125" style="63" hidden="1" customWidth="1"/>
    <col min="7686" max="7928" width="9.125" style="63"/>
    <col min="7929" max="7929" width="30.125" style="63" customWidth="1"/>
    <col min="7930" max="7932" width="16.625" style="63" customWidth="1"/>
    <col min="7933" max="7933" width="30.125" style="63" customWidth="1"/>
    <col min="7934" max="7936" width="18" style="63" customWidth="1"/>
    <col min="7937" max="7941" width="9.125" style="63" hidden="1" customWidth="1"/>
    <col min="7942" max="8184" width="9.125" style="63"/>
    <col min="8185" max="8185" width="30.125" style="63" customWidth="1"/>
    <col min="8186" max="8188" width="16.625" style="63" customWidth="1"/>
    <col min="8189" max="8189" width="30.125" style="63" customWidth="1"/>
    <col min="8190" max="8192" width="18" style="63" customWidth="1"/>
    <col min="8193" max="8197" width="9.125" style="63" hidden="1" customWidth="1"/>
    <col min="8198" max="8440" width="9.125" style="63"/>
    <col min="8441" max="8441" width="30.125" style="63" customWidth="1"/>
    <col min="8442" max="8444" width="16.625" style="63" customWidth="1"/>
    <col min="8445" max="8445" width="30.125" style="63" customWidth="1"/>
    <col min="8446" max="8448" width="18" style="63" customWidth="1"/>
    <col min="8449" max="8453" width="9.125" style="63" hidden="1" customWidth="1"/>
    <col min="8454" max="8696" width="9.125" style="63"/>
    <col min="8697" max="8697" width="30.125" style="63" customWidth="1"/>
    <col min="8698" max="8700" width="16.625" style="63" customWidth="1"/>
    <col min="8701" max="8701" width="30.125" style="63" customWidth="1"/>
    <col min="8702" max="8704" width="18" style="63" customWidth="1"/>
    <col min="8705" max="8709" width="9.125" style="63" hidden="1" customWidth="1"/>
    <col min="8710" max="8952" width="9.125" style="63"/>
    <col min="8953" max="8953" width="30.125" style="63" customWidth="1"/>
    <col min="8954" max="8956" width="16.625" style="63" customWidth="1"/>
    <col min="8957" max="8957" width="30.125" style="63" customWidth="1"/>
    <col min="8958" max="8960" width="18" style="63" customWidth="1"/>
    <col min="8961" max="8965" width="9.125" style="63" hidden="1" customWidth="1"/>
    <col min="8966" max="9208" width="9.125" style="63"/>
    <col min="9209" max="9209" width="30.125" style="63" customWidth="1"/>
    <col min="9210" max="9212" width="16.625" style="63" customWidth="1"/>
    <col min="9213" max="9213" width="30.125" style="63" customWidth="1"/>
    <col min="9214" max="9216" width="18" style="63" customWidth="1"/>
    <col min="9217" max="9221" width="9.125" style="63" hidden="1" customWidth="1"/>
    <col min="9222" max="9464" width="9.125" style="63"/>
    <col min="9465" max="9465" width="30.125" style="63" customWidth="1"/>
    <col min="9466" max="9468" width="16.625" style="63" customWidth="1"/>
    <col min="9469" max="9469" width="30.125" style="63" customWidth="1"/>
    <col min="9470" max="9472" width="18" style="63" customWidth="1"/>
    <col min="9473" max="9477" width="9.125" style="63" hidden="1" customWidth="1"/>
    <col min="9478" max="9720" width="9.125" style="63"/>
    <col min="9721" max="9721" width="30.125" style="63" customWidth="1"/>
    <col min="9722" max="9724" width="16.625" style="63" customWidth="1"/>
    <col min="9725" max="9725" width="30.125" style="63" customWidth="1"/>
    <col min="9726" max="9728" width="18" style="63" customWidth="1"/>
    <col min="9729" max="9733" width="9.125" style="63" hidden="1" customWidth="1"/>
    <col min="9734" max="9976" width="9.125" style="63"/>
    <col min="9977" max="9977" width="30.125" style="63" customWidth="1"/>
    <col min="9978" max="9980" width="16.625" style="63" customWidth="1"/>
    <col min="9981" max="9981" width="30.125" style="63" customWidth="1"/>
    <col min="9982" max="9984" width="18" style="63" customWidth="1"/>
    <col min="9985" max="9989" width="9.125" style="63" hidden="1" customWidth="1"/>
    <col min="9990" max="10232" width="9.125" style="63"/>
    <col min="10233" max="10233" width="30.125" style="63" customWidth="1"/>
    <col min="10234" max="10236" width="16.625" style="63" customWidth="1"/>
    <col min="10237" max="10237" width="30.125" style="63" customWidth="1"/>
    <col min="10238" max="10240" width="18" style="63" customWidth="1"/>
    <col min="10241" max="10245" width="9.125" style="63" hidden="1" customWidth="1"/>
    <col min="10246" max="10488" width="9.125" style="63"/>
    <col min="10489" max="10489" width="30.125" style="63" customWidth="1"/>
    <col min="10490" max="10492" width="16.625" style="63" customWidth="1"/>
    <col min="10493" max="10493" width="30.125" style="63" customWidth="1"/>
    <col min="10494" max="10496" width="18" style="63" customWidth="1"/>
    <col min="10497" max="10501" width="9.125" style="63" hidden="1" customWidth="1"/>
    <col min="10502" max="10744" width="9.125" style="63"/>
    <col min="10745" max="10745" width="30.125" style="63" customWidth="1"/>
    <col min="10746" max="10748" width="16.625" style="63" customWidth="1"/>
    <col min="10749" max="10749" width="30.125" style="63" customWidth="1"/>
    <col min="10750" max="10752" width="18" style="63" customWidth="1"/>
    <col min="10753" max="10757" width="9.125" style="63" hidden="1" customWidth="1"/>
    <col min="10758" max="11000" width="9.125" style="63"/>
    <col min="11001" max="11001" width="30.125" style="63" customWidth="1"/>
    <col min="11002" max="11004" width="16.625" style="63" customWidth="1"/>
    <col min="11005" max="11005" width="30.125" style="63" customWidth="1"/>
    <col min="11006" max="11008" width="18" style="63" customWidth="1"/>
    <col min="11009" max="11013" width="9.125" style="63" hidden="1" customWidth="1"/>
    <col min="11014" max="11256" width="9.125" style="63"/>
    <col min="11257" max="11257" width="30.125" style="63" customWidth="1"/>
    <col min="11258" max="11260" width="16.625" style="63" customWidth="1"/>
    <col min="11261" max="11261" width="30.125" style="63" customWidth="1"/>
    <col min="11262" max="11264" width="18" style="63" customWidth="1"/>
    <col min="11265" max="11269" width="9.125" style="63" hidden="1" customWidth="1"/>
    <col min="11270" max="11512" width="9.125" style="63"/>
    <col min="11513" max="11513" width="30.125" style="63" customWidth="1"/>
    <col min="11514" max="11516" width="16.625" style="63" customWidth="1"/>
    <col min="11517" max="11517" width="30.125" style="63" customWidth="1"/>
    <col min="11518" max="11520" width="18" style="63" customWidth="1"/>
    <col min="11521" max="11525" width="9.125" style="63" hidden="1" customWidth="1"/>
    <col min="11526" max="11768" width="9.125" style="63"/>
    <col min="11769" max="11769" width="30.125" style="63" customWidth="1"/>
    <col min="11770" max="11772" width="16.625" style="63" customWidth="1"/>
    <col min="11773" max="11773" width="30.125" style="63" customWidth="1"/>
    <col min="11774" max="11776" width="18" style="63" customWidth="1"/>
    <col min="11777" max="11781" width="9.125" style="63" hidden="1" customWidth="1"/>
    <col min="11782" max="12024" width="9.125" style="63"/>
    <col min="12025" max="12025" width="30.125" style="63" customWidth="1"/>
    <col min="12026" max="12028" width="16.625" style="63" customWidth="1"/>
    <col min="12029" max="12029" width="30.125" style="63" customWidth="1"/>
    <col min="12030" max="12032" width="18" style="63" customWidth="1"/>
    <col min="12033" max="12037" width="9.125" style="63" hidden="1" customWidth="1"/>
    <col min="12038" max="12280" width="9.125" style="63"/>
    <col min="12281" max="12281" width="30.125" style="63" customWidth="1"/>
    <col min="12282" max="12284" width="16.625" style="63" customWidth="1"/>
    <col min="12285" max="12285" width="30.125" style="63" customWidth="1"/>
    <col min="12286" max="12288" width="18" style="63" customWidth="1"/>
    <col min="12289" max="12293" width="9.125" style="63" hidden="1" customWidth="1"/>
    <col min="12294" max="12536" width="9.125" style="63"/>
    <col min="12537" max="12537" width="30.125" style="63" customWidth="1"/>
    <col min="12538" max="12540" width="16.625" style="63" customWidth="1"/>
    <col min="12541" max="12541" width="30.125" style="63" customWidth="1"/>
    <col min="12542" max="12544" width="18" style="63" customWidth="1"/>
    <col min="12545" max="12549" width="9.125" style="63" hidden="1" customWidth="1"/>
    <col min="12550" max="12792" width="9.125" style="63"/>
    <col min="12793" max="12793" width="30.125" style="63" customWidth="1"/>
    <col min="12794" max="12796" width="16.625" style="63" customWidth="1"/>
    <col min="12797" max="12797" width="30.125" style="63" customWidth="1"/>
    <col min="12798" max="12800" width="18" style="63" customWidth="1"/>
    <col min="12801" max="12805" width="9.125" style="63" hidden="1" customWidth="1"/>
    <col min="12806" max="13048" width="9.125" style="63"/>
    <col min="13049" max="13049" width="30.125" style="63" customWidth="1"/>
    <col min="13050" max="13052" width="16.625" style="63" customWidth="1"/>
    <col min="13053" max="13053" width="30.125" style="63" customWidth="1"/>
    <col min="13054" max="13056" width="18" style="63" customWidth="1"/>
    <col min="13057" max="13061" width="9.125" style="63" hidden="1" customWidth="1"/>
    <col min="13062" max="13304" width="9.125" style="63"/>
    <col min="13305" max="13305" width="30.125" style="63" customWidth="1"/>
    <col min="13306" max="13308" width="16.625" style="63" customWidth="1"/>
    <col min="13309" max="13309" width="30.125" style="63" customWidth="1"/>
    <col min="13310" max="13312" width="18" style="63" customWidth="1"/>
    <col min="13313" max="13317" width="9.125" style="63" hidden="1" customWidth="1"/>
    <col min="13318" max="13560" width="9.125" style="63"/>
    <col min="13561" max="13561" width="30.125" style="63" customWidth="1"/>
    <col min="13562" max="13564" width="16.625" style="63" customWidth="1"/>
    <col min="13565" max="13565" width="30.125" style="63" customWidth="1"/>
    <col min="13566" max="13568" width="18" style="63" customWidth="1"/>
    <col min="13569" max="13573" width="9.125" style="63" hidden="1" customWidth="1"/>
    <col min="13574" max="13816" width="9.125" style="63"/>
    <col min="13817" max="13817" width="30.125" style="63" customWidth="1"/>
    <col min="13818" max="13820" width="16.625" style="63" customWidth="1"/>
    <col min="13821" max="13821" width="30.125" style="63" customWidth="1"/>
    <col min="13822" max="13824" width="18" style="63" customWidth="1"/>
    <col min="13825" max="13829" width="9.125" style="63" hidden="1" customWidth="1"/>
    <col min="13830" max="14072" width="9.125" style="63"/>
    <col min="14073" max="14073" width="30.125" style="63" customWidth="1"/>
    <col min="14074" max="14076" width="16.625" style="63" customWidth="1"/>
    <col min="14077" max="14077" width="30.125" style="63" customWidth="1"/>
    <col min="14078" max="14080" width="18" style="63" customWidth="1"/>
    <col min="14081" max="14085" width="9.125" style="63" hidden="1" customWidth="1"/>
    <col min="14086" max="14328" width="9.125" style="63"/>
    <col min="14329" max="14329" width="30.125" style="63" customWidth="1"/>
    <col min="14330" max="14332" width="16.625" style="63" customWidth="1"/>
    <col min="14333" max="14333" width="30.125" style="63" customWidth="1"/>
    <col min="14334" max="14336" width="18" style="63" customWidth="1"/>
    <col min="14337" max="14341" width="9.125" style="63" hidden="1" customWidth="1"/>
    <col min="14342" max="14584" width="9.125" style="63"/>
    <col min="14585" max="14585" width="30.125" style="63" customWidth="1"/>
    <col min="14586" max="14588" width="16.625" style="63" customWidth="1"/>
    <col min="14589" max="14589" width="30.125" style="63" customWidth="1"/>
    <col min="14590" max="14592" width="18" style="63" customWidth="1"/>
    <col min="14593" max="14597" width="9.125" style="63" hidden="1" customWidth="1"/>
    <col min="14598" max="14840" width="9.125" style="63"/>
    <col min="14841" max="14841" width="30.125" style="63" customWidth="1"/>
    <col min="14842" max="14844" width="16.625" style="63" customWidth="1"/>
    <col min="14845" max="14845" width="30.125" style="63" customWidth="1"/>
    <col min="14846" max="14848" width="18" style="63" customWidth="1"/>
    <col min="14849" max="14853" width="9.125" style="63" hidden="1" customWidth="1"/>
    <col min="14854" max="15096" width="9.125" style="63"/>
    <col min="15097" max="15097" width="30.125" style="63" customWidth="1"/>
    <col min="15098" max="15100" width="16.625" style="63" customWidth="1"/>
    <col min="15101" max="15101" width="30.125" style="63" customWidth="1"/>
    <col min="15102" max="15104" width="18" style="63" customWidth="1"/>
    <col min="15105" max="15109" width="9.125" style="63" hidden="1" customWidth="1"/>
    <col min="15110" max="15352" width="9.125" style="63"/>
    <col min="15353" max="15353" width="30.125" style="63" customWidth="1"/>
    <col min="15354" max="15356" width="16.625" style="63" customWidth="1"/>
    <col min="15357" max="15357" width="30.125" style="63" customWidth="1"/>
    <col min="15358" max="15360" width="18" style="63" customWidth="1"/>
    <col min="15361" max="15365" width="9.125" style="63" hidden="1" customWidth="1"/>
    <col min="15366" max="15608" width="9.125" style="63"/>
    <col min="15609" max="15609" width="30.125" style="63" customWidth="1"/>
    <col min="15610" max="15612" width="16.625" style="63" customWidth="1"/>
    <col min="15613" max="15613" width="30.125" style="63" customWidth="1"/>
    <col min="15614" max="15616" width="18" style="63" customWidth="1"/>
    <col min="15617" max="15621" width="9.125" style="63" hidden="1" customWidth="1"/>
    <col min="15622" max="15864" width="9.125" style="63"/>
    <col min="15865" max="15865" width="30.125" style="63" customWidth="1"/>
    <col min="15866" max="15868" width="16.625" style="63" customWidth="1"/>
    <col min="15869" max="15869" width="30.125" style="63" customWidth="1"/>
    <col min="15870" max="15872" width="18" style="63" customWidth="1"/>
    <col min="15873" max="15877" width="9.125" style="63" hidden="1" customWidth="1"/>
    <col min="15878" max="16120" width="9.125" style="63"/>
    <col min="16121" max="16121" width="30.125" style="63" customWidth="1"/>
    <col min="16122" max="16124" width="16.625" style="63" customWidth="1"/>
    <col min="16125" max="16125" width="30.125" style="63" customWidth="1"/>
    <col min="16126" max="16128" width="18" style="63" customWidth="1"/>
    <col min="16129" max="16133" width="9.125" style="63" hidden="1" customWidth="1"/>
    <col min="16134" max="16384" width="9.125" style="63"/>
  </cols>
  <sheetData>
    <row r="1" s="56" customFormat="1" ht="19.5" customHeight="1" spans="1:7">
      <c r="A1" s="40" t="s">
        <v>708</v>
      </c>
      <c r="F1" s="64"/>
      <c r="G1" s="64"/>
    </row>
    <row r="2" s="57" customFormat="1" ht="22.5" spans="1:7">
      <c r="A2" s="65" t="s">
        <v>709</v>
      </c>
      <c r="B2" s="65"/>
      <c r="C2" s="65"/>
      <c r="D2" s="65"/>
      <c r="E2" s="65"/>
      <c r="F2" s="65"/>
      <c r="G2" s="65"/>
    </row>
    <row r="3" s="58" customFormat="1" ht="19.5" customHeight="1" spans="1:7">
      <c r="A3" s="66"/>
      <c r="F3" s="67" t="s">
        <v>10</v>
      </c>
      <c r="G3" s="67"/>
    </row>
    <row r="4" s="58" customFormat="1" ht="31" customHeight="1" spans="1:7">
      <c r="A4" s="68" t="s">
        <v>710</v>
      </c>
      <c r="B4" s="69"/>
      <c r="C4" s="70" t="s">
        <v>11</v>
      </c>
      <c r="D4" s="71" t="s">
        <v>12</v>
      </c>
      <c r="E4" s="72" t="s">
        <v>13</v>
      </c>
      <c r="F4" s="73"/>
      <c r="G4" s="74"/>
    </row>
    <row r="5" s="58" customFormat="1" ht="38.25" customHeight="1" spans="1:7">
      <c r="A5" s="75"/>
      <c r="B5" s="76"/>
      <c r="C5" s="77"/>
      <c r="D5" s="78"/>
      <c r="E5" s="79" t="s">
        <v>15</v>
      </c>
      <c r="F5" s="44" t="s">
        <v>16</v>
      </c>
      <c r="G5" s="44" t="s">
        <v>17</v>
      </c>
    </row>
    <row r="6" s="58" customFormat="1" ht="19.5" customHeight="1" spans="1:7">
      <c r="A6" s="80" t="s">
        <v>711</v>
      </c>
      <c r="B6" s="81"/>
      <c r="C6" s="82"/>
      <c r="D6" s="83"/>
      <c r="E6" s="79"/>
      <c r="F6" s="44"/>
      <c r="G6" s="44"/>
    </row>
    <row r="7" s="58" customFormat="1" ht="19.5" customHeight="1" spans="1:7">
      <c r="A7" s="84" t="s">
        <v>712</v>
      </c>
      <c r="B7" s="85" t="s">
        <v>142</v>
      </c>
      <c r="C7" s="86" t="s">
        <v>713</v>
      </c>
      <c r="D7" s="83">
        <v>51.38</v>
      </c>
      <c r="E7" s="79">
        <v>70</v>
      </c>
      <c r="F7" s="44"/>
      <c r="G7" s="44"/>
    </row>
    <row r="8" s="58" customFormat="1" ht="19.5" customHeight="1" spans="1:7">
      <c r="A8" s="84"/>
      <c r="B8" s="85" t="s">
        <v>714</v>
      </c>
      <c r="C8" s="86" t="s">
        <v>715</v>
      </c>
      <c r="D8" s="83">
        <v>0</v>
      </c>
      <c r="E8" s="79"/>
      <c r="F8" s="44"/>
      <c r="G8" s="44"/>
    </row>
    <row r="9" s="58" customFormat="1" ht="19.5" customHeight="1" spans="1:7">
      <c r="A9" s="84"/>
      <c r="B9" s="85" t="s">
        <v>716</v>
      </c>
      <c r="C9" s="87">
        <v>70</v>
      </c>
      <c r="D9" s="83">
        <v>51.38</v>
      </c>
      <c r="E9" s="79">
        <v>70</v>
      </c>
      <c r="F9" s="88">
        <f>C9/E9</f>
        <v>1</v>
      </c>
      <c r="G9" s="88">
        <f>E9/D9</f>
        <v>1.36239782016349</v>
      </c>
    </row>
    <row r="10" s="58" customFormat="1" ht="19.5" customHeight="1" spans="1:7">
      <c r="A10" s="80" t="s">
        <v>717</v>
      </c>
      <c r="B10" s="81"/>
      <c r="C10" s="89">
        <v>60</v>
      </c>
      <c r="D10" s="83">
        <v>55.06</v>
      </c>
      <c r="E10" s="79">
        <v>58</v>
      </c>
      <c r="F10" s="88">
        <f>E10/C10</f>
        <v>0.966666666666667</v>
      </c>
      <c r="G10" s="88">
        <f>E10/D10</f>
        <v>1.05339629495096</v>
      </c>
    </row>
    <row r="11" s="59" customFormat="1" ht="19.5" customHeight="1" spans="1:7">
      <c r="A11" s="90" t="s">
        <v>367</v>
      </c>
      <c r="B11" s="91"/>
      <c r="C11" s="91">
        <f>SUM(C9:C10)</f>
        <v>130</v>
      </c>
      <c r="D11" s="91">
        <f>SUM(D9:D10)</f>
        <v>106.44</v>
      </c>
      <c r="E11" s="91">
        <f>SUM(E9:E10)</f>
        <v>128</v>
      </c>
      <c r="F11" s="92"/>
      <c r="G11" s="92"/>
    </row>
    <row r="12" s="60" customFormat="1" ht="18.75" customHeight="1" spans="1:7">
      <c r="A12" s="61"/>
      <c r="F12" s="62"/>
      <c r="G12" s="62"/>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7"/>
  <sheetViews>
    <sheetView showGridLines="0" showZeros="0" zoomScale="90" zoomScaleNormal="90" workbookViewId="0">
      <pane ySplit="5" topLeftCell="A6" activePane="bottomLeft" state="frozen"/>
      <selection/>
      <selection pane="bottomLeft" activeCell="B22" sqref="B22:D34"/>
    </sheetView>
  </sheetViews>
  <sheetFormatPr defaultColWidth="9" defaultRowHeight="13.5"/>
  <cols>
    <col min="1" max="1" width="29.0166666666667" style="36" customWidth="1"/>
    <col min="2" max="4" width="11.6666666666667" style="36" customWidth="1"/>
    <col min="5" max="5" width="11.2416666666667" style="36" customWidth="1"/>
    <col min="6" max="6" width="11.9416666666667" style="36" customWidth="1"/>
    <col min="7" max="7" width="45.55" style="36" customWidth="1"/>
    <col min="8" max="10" width="14.4416666666667" style="36" customWidth="1"/>
    <col min="11" max="12" width="7.21666666666667" style="36" customWidth="1"/>
    <col min="13" max="16384" width="9" style="36"/>
  </cols>
  <sheetData>
    <row r="1" s="36" customFormat="1" ht="14.25" spans="1:6">
      <c r="A1" s="40" t="s">
        <v>718</v>
      </c>
      <c r="B1" s="41"/>
      <c r="C1" s="41"/>
      <c r="D1" s="41"/>
      <c r="E1" s="41"/>
      <c r="F1" s="41"/>
    </row>
    <row r="2" s="37" customFormat="1" ht="22.5" spans="1:12">
      <c r="A2" s="24" t="s">
        <v>719</v>
      </c>
      <c r="B2" s="24"/>
      <c r="C2" s="24"/>
      <c r="D2" s="24"/>
      <c r="E2" s="24"/>
      <c r="F2" s="24"/>
      <c r="G2" s="24"/>
      <c r="H2" s="24"/>
      <c r="I2" s="24"/>
      <c r="J2" s="24"/>
      <c r="K2" s="24"/>
      <c r="L2" s="24"/>
    </row>
    <row r="3" s="36" customFormat="1" ht="14.25" customHeight="1" spans="12:12">
      <c r="L3" s="52" t="s">
        <v>10</v>
      </c>
    </row>
    <row r="4" s="36" customFormat="1" ht="31.5" customHeight="1" spans="1:12">
      <c r="A4" s="42" t="s">
        <v>261</v>
      </c>
      <c r="B4" s="42"/>
      <c r="C4" s="42"/>
      <c r="D4" s="42"/>
      <c r="E4" s="42"/>
      <c r="F4" s="42"/>
      <c r="G4" s="42" t="s">
        <v>262</v>
      </c>
      <c r="H4" s="42"/>
      <c r="I4" s="42"/>
      <c r="J4" s="42"/>
      <c r="K4" s="42"/>
      <c r="L4" s="42"/>
    </row>
    <row r="5" s="38" customFormat="1" ht="19.5" customHeight="1" spans="1:12">
      <c r="A5" s="43" t="s">
        <v>263</v>
      </c>
      <c r="B5" s="43" t="s">
        <v>11</v>
      </c>
      <c r="C5" s="43" t="s">
        <v>12</v>
      </c>
      <c r="D5" s="43" t="s">
        <v>13</v>
      </c>
      <c r="E5" s="43"/>
      <c r="F5" s="43"/>
      <c r="G5" s="43" t="s">
        <v>263</v>
      </c>
      <c r="H5" s="43" t="s">
        <v>11</v>
      </c>
      <c r="I5" s="43" t="s">
        <v>12</v>
      </c>
      <c r="J5" s="43" t="s">
        <v>13</v>
      </c>
      <c r="K5" s="43"/>
      <c r="L5" s="43"/>
    </row>
    <row r="6" s="38" customFormat="1" ht="60" customHeight="1" spans="1:12">
      <c r="A6" s="43"/>
      <c r="B6" s="43"/>
      <c r="C6" s="43"/>
      <c r="D6" s="43" t="s">
        <v>15</v>
      </c>
      <c r="E6" s="44" t="s">
        <v>16</v>
      </c>
      <c r="F6" s="44" t="s">
        <v>17</v>
      </c>
      <c r="G6" s="43"/>
      <c r="H6" s="43"/>
      <c r="I6" s="43"/>
      <c r="J6" s="43" t="s">
        <v>15</v>
      </c>
      <c r="K6" s="44" t="s">
        <v>16</v>
      </c>
      <c r="L6" s="44" t="s">
        <v>17</v>
      </c>
    </row>
    <row r="7" s="36" customFormat="1" ht="20.1" customHeight="1" spans="1:12">
      <c r="A7" s="34" t="s">
        <v>720</v>
      </c>
      <c r="B7" s="34"/>
      <c r="C7" s="34"/>
      <c r="D7" s="34"/>
      <c r="E7" s="34"/>
      <c r="F7" s="34"/>
      <c r="G7" s="34" t="s">
        <v>721</v>
      </c>
      <c r="H7" s="35">
        <f t="shared" ref="H7:J7" si="0">H8+H14+H20</f>
        <v>0</v>
      </c>
      <c r="I7" s="35">
        <f t="shared" si="0"/>
        <v>0</v>
      </c>
      <c r="J7" s="35">
        <f t="shared" si="0"/>
        <v>0</v>
      </c>
      <c r="K7" s="35"/>
      <c r="L7" s="35"/>
    </row>
    <row r="8" s="36" customFormat="1" ht="20.1" customHeight="1" spans="1:12">
      <c r="A8" s="34" t="s">
        <v>722</v>
      </c>
      <c r="B8" s="34"/>
      <c r="C8" s="34"/>
      <c r="D8" s="34"/>
      <c r="E8" s="34"/>
      <c r="F8" s="34"/>
      <c r="G8" s="45" t="s">
        <v>723</v>
      </c>
      <c r="H8" s="35">
        <f t="shared" ref="H8:J8" si="1">SUM(H9:H13)</f>
        <v>0</v>
      </c>
      <c r="I8" s="35">
        <f t="shared" si="1"/>
        <v>0</v>
      </c>
      <c r="J8" s="35">
        <f t="shared" si="1"/>
        <v>0</v>
      </c>
      <c r="K8" s="35"/>
      <c r="L8" s="35"/>
    </row>
    <row r="9" s="36" customFormat="1" ht="20.1" customHeight="1" spans="1:12">
      <c r="A9" s="34" t="s">
        <v>724</v>
      </c>
      <c r="B9" s="34"/>
      <c r="C9" s="34"/>
      <c r="D9" s="34"/>
      <c r="E9" s="34"/>
      <c r="F9" s="34"/>
      <c r="G9" s="45" t="s">
        <v>725</v>
      </c>
      <c r="H9" s="35"/>
      <c r="I9" s="35"/>
      <c r="J9" s="35"/>
      <c r="K9" s="35"/>
      <c r="L9" s="35"/>
    </row>
    <row r="10" s="36" customFormat="1" ht="20.1" customHeight="1" spans="1:12">
      <c r="A10" s="34" t="s">
        <v>726</v>
      </c>
      <c r="B10" s="34"/>
      <c r="C10" s="34"/>
      <c r="D10" s="34"/>
      <c r="E10" s="34"/>
      <c r="F10" s="34"/>
      <c r="G10" s="45" t="s">
        <v>727</v>
      </c>
      <c r="H10" s="35"/>
      <c r="I10" s="35"/>
      <c r="J10" s="35"/>
      <c r="K10" s="35"/>
      <c r="L10" s="35"/>
    </row>
    <row r="11" s="36" customFormat="1" ht="20.1" customHeight="1" spans="1:12">
      <c r="A11" s="34" t="s">
        <v>728</v>
      </c>
      <c r="B11" s="34"/>
      <c r="C11" s="34"/>
      <c r="D11" s="34"/>
      <c r="E11" s="34"/>
      <c r="F11" s="34"/>
      <c r="G11" s="45" t="s">
        <v>729</v>
      </c>
      <c r="H11" s="35"/>
      <c r="I11" s="35"/>
      <c r="J11" s="35"/>
      <c r="K11" s="35"/>
      <c r="L11" s="35"/>
    </row>
    <row r="12" s="36" customFormat="1" ht="20.1" customHeight="1" spans="1:12">
      <c r="A12" s="34" t="s">
        <v>730</v>
      </c>
      <c r="B12" s="35">
        <f>SUM(B13:B17)</f>
        <v>122183</v>
      </c>
      <c r="C12" s="35">
        <f>SUM(C13:C17)</f>
        <v>141552</v>
      </c>
      <c r="D12" s="35">
        <f>SUM(D13:D17)</f>
        <v>76652</v>
      </c>
      <c r="E12" s="35"/>
      <c r="F12" s="35"/>
      <c r="G12" s="45" t="s">
        <v>731</v>
      </c>
      <c r="H12" s="35"/>
      <c r="I12" s="35"/>
      <c r="J12" s="35"/>
      <c r="K12" s="35"/>
      <c r="L12" s="35"/>
    </row>
    <row r="13" s="36" customFormat="1" ht="20.1" customHeight="1" spans="1:12">
      <c r="A13" s="35" t="s">
        <v>732</v>
      </c>
      <c r="B13" s="46">
        <v>122183</v>
      </c>
      <c r="C13" s="46">
        <v>141552</v>
      </c>
      <c r="D13" s="46">
        <v>76652</v>
      </c>
      <c r="E13" s="47">
        <f>D13/B13</f>
        <v>0.627354050890877</v>
      </c>
      <c r="F13" s="47">
        <f>D13/C13</f>
        <v>0.541511246750311</v>
      </c>
      <c r="G13" s="45" t="s">
        <v>733</v>
      </c>
      <c r="H13" s="35"/>
      <c r="I13" s="35"/>
      <c r="J13" s="35"/>
      <c r="K13" s="35"/>
      <c r="L13" s="35"/>
    </row>
    <row r="14" s="36" customFormat="1" ht="20.1" customHeight="1" spans="1:12">
      <c r="A14" s="35" t="s">
        <v>734</v>
      </c>
      <c r="B14" s="35"/>
      <c r="C14" s="35"/>
      <c r="D14" s="35"/>
      <c r="E14" s="35"/>
      <c r="F14" s="35"/>
      <c r="G14" s="45" t="s">
        <v>735</v>
      </c>
      <c r="H14" s="35">
        <f t="shared" ref="H14:J14" si="2">SUM(H15:H19)</f>
        <v>0</v>
      </c>
      <c r="I14" s="35">
        <f t="shared" si="2"/>
        <v>0</v>
      </c>
      <c r="J14" s="35">
        <f t="shared" si="2"/>
        <v>0</v>
      </c>
      <c r="K14" s="35"/>
      <c r="L14" s="35"/>
    </row>
    <row r="15" s="36" customFormat="1" ht="20.1" hidden="1" customHeight="1" spans="1:12">
      <c r="A15" s="35" t="s">
        <v>736</v>
      </c>
      <c r="B15" s="35"/>
      <c r="C15" s="35"/>
      <c r="D15" s="35"/>
      <c r="E15" s="35"/>
      <c r="F15" s="35"/>
      <c r="G15" s="45" t="s">
        <v>737</v>
      </c>
      <c r="H15" s="35"/>
      <c r="I15" s="35"/>
      <c r="J15" s="35"/>
      <c r="K15" s="35"/>
      <c r="L15" s="35"/>
    </row>
    <row r="16" s="36" customFormat="1" ht="20.1" customHeight="1" spans="1:12">
      <c r="A16" s="35" t="s">
        <v>738</v>
      </c>
      <c r="B16" s="35"/>
      <c r="C16" s="35"/>
      <c r="D16" s="35"/>
      <c r="E16" s="35"/>
      <c r="F16" s="35"/>
      <c r="G16" s="45" t="s">
        <v>739</v>
      </c>
      <c r="H16" s="35"/>
      <c r="I16" s="35"/>
      <c r="J16" s="35"/>
      <c r="K16" s="35"/>
      <c r="L16" s="35"/>
    </row>
    <row r="17" s="36" customFormat="1" ht="20.1" customHeight="1" spans="1:12">
      <c r="A17" s="35" t="s">
        <v>740</v>
      </c>
      <c r="B17" s="34"/>
      <c r="C17" s="34"/>
      <c r="D17" s="34"/>
      <c r="E17" s="34"/>
      <c r="F17" s="34"/>
      <c r="G17" s="45" t="s">
        <v>741</v>
      </c>
      <c r="H17" s="35"/>
      <c r="I17" s="35"/>
      <c r="J17" s="35"/>
      <c r="K17" s="35"/>
      <c r="L17" s="35"/>
    </row>
    <row r="18" s="36" customFormat="1" ht="20.1" hidden="1" customHeight="1" spans="1:12">
      <c r="A18" s="34" t="s">
        <v>742</v>
      </c>
      <c r="B18" s="34"/>
      <c r="C18" s="34"/>
      <c r="D18" s="34"/>
      <c r="E18" s="34"/>
      <c r="F18" s="34"/>
      <c r="G18" s="45" t="s">
        <v>743</v>
      </c>
      <c r="H18" s="35"/>
      <c r="I18" s="35"/>
      <c r="J18" s="35"/>
      <c r="K18" s="35"/>
      <c r="L18" s="35"/>
    </row>
    <row r="19" s="36" customFormat="1" ht="20.1" hidden="1" customHeight="1" spans="1:12">
      <c r="A19" s="34" t="s">
        <v>744</v>
      </c>
      <c r="B19" s="34">
        <f>B20+B21</f>
        <v>0</v>
      </c>
      <c r="C19" s="34">
        <f>C20+C21</f>
        <v>0</v>
      </c>
      <c r="D19" s="34">
        <f>D20+D21</f>
        <v>0</v>
      </c>
      <c r="E19" s="34"/>
      <c r="F19" s="34"/>
      <c r="G19" s="45" t="s">
        <v>745</v>
      </c>
      <c r="H19" s="35"/>
      <c r="I19" s="35"/>
      <c r="J19" s="35"/>
      <c r="K19" s="35"/>
      <c r="L19" s="35"/>
    </row>
    <row r="20" s="36" customFormat="1" ht="20.1" hidden="1" customHeight="1" spans="1:12">
      <c r="A20" s="35" t="s">
        <v>746</v>
      </c>
      <c r="B20" s="35"/>
      <c r="C20" s="35"/>
      <c r="D20" s="35"/>
      <c r="E20" s="35"/>
      <c r="F20" s="35"/>
      <c r="G20" s="45" t="s">
        <v>747</v>
      </c>
      <c r="H20" s="35">
        <f t="shared" ref="H20:J20" si="3">SUM(H21:H22)</f>
        <v>0</v>
      </c>
      <c r="I20" s="35">
        <f t="shared" si="3"/>
        <v>0</v>
      </c>
      <c r="J20" s="35">
        <f t="shared" si="3"/>
        <v>0</v>
      </c>
      <c r="K20" s="35"/>
      <c r="L20" s="35"/>
    </row>
    <row r="21" s="36" customFormat="1" ht="20.1" hidden="1" customHeight="1" spans="1:12">
      <c r="A21" s="35" t="s">
        <v>748</v>
      </c>
      <c r="B21" s="35"/>
      <c r="C21" s="35"/>
      <c r="D21" s="35"/>
      <c r="E21" s="35"/>
      <c r="F21" s="35"/>
      <c r="G21" s="48" t="s">
        <v>749</v>
      </c>
      <c r="H21" s="35"/>
      <c r="I21" s="35"/>
      <c r="J21" s="35"/>
      <c r="K21" s="35"/>
      <c r="L21" s="35"/>
    </row>
    <row r="22" s="36" customFormat="1" ht="20.1" customHeight="1" spans="1:12">
      <c r="A22" s="34" t="s">
        <v>750</v>
      </c>
      <c r="B22" s="34">
        <v>2000</v>
      </c>
      <c r="C22" s="34">
        <v>2022</v>
      </c>
      <c r="D22" s="34">
        <v>2000</v>
      </c>
      <c r="E22" s="47">
        <f t="shared" ref="E22:E34" si="4">D22/B22</f>
        <v>1</v>
      </c>
      <c r="F22" s="47">
        <f t="shared" ref="F22:F34" si="5">D22/C22</f>
        <v>0.989119683481701</v>
      </c>
      <c r="G22" s="48" t="s">
        <v>751</v>
      </c>
      <c r="H22" s="35"/>
      <c r="I22" s="35"/>
      <c r="J22" s="35"/>
      <c r="K22" s="35"/>
      <c r="L22" s="35"/>
    </row>
    <row r="23" s="36" customFormat="1" ht="20.1" hidden="1" customHeight="1" spans="1:12">
      <c r="A23" s="34" t="s">
        <v>752</v>
      </c>
      <c r="B23" s="34">
        <v>10000</v>
      </c>
      <c r="C23" s="34">
        <v>20838</v>
      </c>
      <c r="D23" s="34">
        <v>10300</v>
      </c>
      <c r="E23" s="47">
        <f t="shared" si="4"/>
        <v>1.03</v>
      </c>
      <c r="F23" s="47">
        <f t="shared" si="5"/>
        <v>0.494289279201459</v>
      </c>
      <c r="G23" s="34" t="s">
        <v>753</v>
      </c>
      <c r="H23" s="35">
        <f t="shared" ref="H23:J23" si="6">H24+H28+H32</f>
        <v>0</v>
      </c>
      <c r="I23" s="35">
        <f t="shared" si="6"/>
        <v>0</v>
      </c>
      <c r="J23" s="35">
        <f t="shared" si="6"/>
        <v>0</v>
      </c>
      <c r="K23" s="35"/>
      <c r="L23" s="35"/>
    </row>
    <row r="24" s="36" customFormat="1" ht="20.1" hidden="1" customHeight="1" spans="1:12">
      <c r="A24" s="34" t="s">
        <v>754</v>
      </c>
      <c r="B24" s="34"/>
      <c r="C24" s="34"/>
      <c r="D24" s="34"/>
      <c r="E24" s="47" t="e">
        <f t="shared" si="4"/>
        <v>#DIV/0!</v>
      </c>
      <c r="F24" s="47" t="e">
        <f t="shared" si="5"/>
        <v>#DIV/0!</v>
      </c>
      <c r="G24" s="45" t="s">
        <v>755</v>
      </c>
      <c r="H24" s="35">
        <f t="shared" ref="H24:J24" si="7">SUM(H25:H27)</f>
        <v>0</v>
      </c>
      <c r="I24" s="35">
        <f t="shared" si="7"/>
        <v>0</v>
      </c>
      <c r="J24" s="35">
        <f t="shared" si="7"/>
        <v>0</v>
      </c>
      <c r="K24" s="35"/>
      <c r="L24" s="35"/>
    </row>
    <row r="25" s="36" customFormat="1" ht="20.1" hidden="1" customHeight="1" spans="1:12">
      <c r="A25" s="34" t="s">
        <v>756</v>
      </c>
      <c r="B25" s="34"/>
      <c r="C25" s="34"/>
      <c r="D25" s="34"/>
      <c r="E25" s="47" t="e">
        <f t="shared" si="4"/>
        <v>#DIV/0!</v>
      </c>
      <c r="F25" s="47" t="e">
        <f t="shared" si="5"/>
        <v>#DIV/0!</v>
      </c>
      <c r="G25" s="45" t="s">
        <v>757</v>
      </c>
      <c r="H25" s="35"/>
      <c r="I25" s="35"/>
      <c r="J25" s="35"/>
      <c r="K25" s="35"/>
      <c r="L25" s="35"/>
    </row>
    <row r="26" s="36" customFormat="1" ht="20.1" hidden="1" customHeight="1" spans="1:12">
      <c r="A26" s="34" t="s">
        <v>758</v>
      </c>
      <c r="B26" s="34"/>
      <c r="C26" s="34"/>
      <c r="D26" s="34"/>
      <c r="E26" s="47" t="e">
        <f t="shared" si="4"/>
        <v>#DIV/0!</v>
      </c>
      <c r="F26" s="47" t="e">
        <f t="shared" si="5"/>
        <v>#DIV/0!</v>
      </c>
      <c r="G26" s="45" t="s">
        <v>759</v>
      </c>
      <c r="H26" s="35"/>
      <c r="I26" s="35"/>
      <c r="J26" s="35"/>
      <c r="K26" s="35"/>
      <c r="L26" s="35"/>
    </row>
    <row r="27" s="36" customFormat="1" ht="20.1" hidden="1" customHeight="1" spans="1:12">
      <c r="A27" s="34" t="s">
        <v>760</v>
      </c>
      <c r="B27" s="34">
        <f>SUM(B28:B32)</f>
        <v>0</v>
      </c>
      <c r="C27" s="34">
        <f>SUM(C28:C32)</f>
        <v>0</v>
      </c>
      <c r="D27" s="34">
        <f>SUM(D28:D32)</f>
        <v>0</v>
      </c>
      <c r="E27" s="47" t="e">
        <f t="shared" si="4"/>
        <v>#DIV/0!</v>
      </c>
      <c r="F27" s="47" t="e">
        <f t="shared" si="5"/>
        <v>#DIV/0!</v>
      </c>
      <c r="G27" s="45" t="s">
        <v>761</v>
      </c>
      <c r="H27" s="35"/>
      <c r="I27" s="35"/>
      <c r="J27" s="35"/>
      <c r="K27" s="35"/>
      <c r="L27" s="35"/>
    </row>
    <row r="28" s="36" customFormat="1" ht="20.1" hidden="1" customHeight="1" spans="1:12">
      <c r="A28" s="35" t="s">
        <v>762</v>
      </c>
      <c r="B28" s="35"/>
      <c r="C28" s="35"/>
      <c r="D28" s="35"/>
      <c r="E28" s="47" t="e">
        <f t="shared" si="4"/>
        <v>#DIV/0!</v>
      </c>
      <c r="F28" s="47" t="e">
        <f t="shared" si="5"/>
        <v>#DIV/0!</v>
      </c>
      <c r="G28" s="45" t="s">
        <v>763</v>
      </c>
      <c r="H28" s="35">
        <f t="shared" ref="H28:J28" si="8">SUM(H29:H31)</f>
        <v>0</v>
      </c>
      <c r="I28" s="35">
        <f t="shared" si="8"/>
        <v>0</v>
      </c>
      <c r="J28" s="35">
        <f t="shared" si="8"/>
        <v>0</v>
      </c>
      <c r="K28" s="35"/>
      <c r="L28" s="35"/>
    </row>
    <row r="29" s="36" customFormat="1" ht="20.1" hidden="1" customHeight="1" spans="1:12">
      <c r="A29" s="35" t="s">
        <v>764</v>
      </c>
      <c r="B29" s="35"/>
      <c r="C29" s="35"/>
      <c r="D29" s="35"/>
      <c r="E29" s="47" t="e">
        <f t="shared" si="4"/>
        <v>#DIV/0!</v>
      </c>
      <c r="F29" s="47" t="e">
        <f t="shared" si="5"/>
        <v>#DIV/0!</v>
      </c>
      <c r="G29" s="45" t="s">
        <v>757</v>
      </c>
      <c r="H29" s="35"/>
      <c r="I29" s="35"/>
      <c r="J29" s="35"/>
      <c r="K29" s="35"/>
      <c r="L29" s="35"/>
    </row>
    <row r="30" s="36" customFormat="1" ht="20.1" hidden="1" customHeight="1" spans="1:12">
      <c r="A30" s="35" t="s">
        <v>765</v>
      </c>
      <c r="B30" s="35"/>
      <c r="C30" s="35"/>
      <c r="D30" s="35"/>
      <c r="E30" s="47" t="e">
        <f t="shared" si="4"/>
        <v>#DIV/0!</v>
      </c>
      <c r="F30" s="47" t="e">
        <f t="shared" si="5"/>
        <v>#DIV/0!</v>
      </c>
      <c r="G30" s="45" t="s">
        <v>759</v>
      </c>
      <c r="H30" s="35"/>
      <c r="I30" s="35"/>
      <c r="J30" s="35"/>
      <c r="K30" s="35"/>
      <c r="L30" s="35"/>
    </row>
    <row r="31" s="36" customFormat="1" ht="20.1" hidden="1" customHeight="1" spans="1:12">
      <c r="A31" s="35" t="s">
        <v>766</v>
      </c>
      <c r="B31" s="35"/>
      <c r="C31" s="35"/>
      <c r="D31" s="35"/>
      <c r="E31" s="47" t="e">
        <f t="shared" si="4"/>
        <v>#DIV/0!</v>
      </c>
      <c r="F31" s="47" t="e">
        <f t="shared" si="5"/>
        <v>#DIV/0!</v>
      </c>
      <c r="G31" s="49" t="s">
        <v>767</v>
      </c>
      <c r="H31" s="35"/>
      <c r="I31" s="35"/>
      <c r="J31" s="35"/>
      <c r="K31" s="35"/>
      <c r="L31" s="35"/>
    </row>
    <row r="32" s="36" customFormat="1" ht="20.1" hidden="1" customHeight="1" spans="1:12">
      <c r="A32" s="35" t="s">
        <v>768</v>
      </c>
      <c r="B32" s="35"/>
      <c r="C32" s="35"/>
      <c r="D32" s="35"/>
      <c r="E32" s="47" t="e">
        <f t="shared" si="4"/>
        <v>#DIV/0!</v>
      </c>
      <c r="F32" s="47" t="e">
        <f t="shared" si="5"/>
        <v>#DIV/0!</v>
      </c>
      <c r="G32" s="45" t="s">
        <v>769</v>
      </c>
      <c r="H32" s="35">
        <f t="shared" ref="H32:J32" si="9">SUM(H33:H34)</f>
        <v>0</v>
      </c>
      <c r="I32" s="35">
        <f t="shared" si="9"/>
        <v>0</v>
      </c>
      <c r="J32" s="35">
        <f t="shared" si="9"/>
        <v>0</v>
      </c>
      <c r="K32" s="35"/>
      <c r="L32" s="35"/>
    </row>
    <row r="33" s="36" customFormat="1" ht="20.1" hidden="1" customHeight="1" spans="1:12">
      <c r="A33" s="34" t="s">
        <v>770</v>
      </c>
      <c r="B33" s="34"/>
      <c r="C33" s="34"/>
      <c r="D33" s="34"/>
      <c r="E33" s="47" t="e">
        <f t="shared" si="4"/>
        <v>#DIV/0!</v>
      </c>
      <c r="F33" s="47" t="e">
        <f t="shared" si="5"/>
        <v>#DIV/0!</v>
      </c>
      <c r="G33" s="48" t="s">
        <v>759</v>
      </c>
      <c r="H33" s="35"/>
      <c r="I33" s="35"/>
      <c r="J33" s="35"/>
      <c r="K33" s="35"/>
      <c r="L33" s="35"/>
    </row>
    <row r="34" s="36" customFormat="1" ht="20.1" customHeight="1" spans="1:12">
      <c r="A34" s="35" t="s">
        <v>771</v>
      </c>
      <c r="B34" s="35">
        <v>10000</v>
      </c>
      <c r="C34" s="35">
        <v>20838</v>
      </c>
      <c r="D34" s="35">
        <v>10300</v>
      </c>
      <c r="E34" s="47">
        <f t="shared" si="4"/>
        <v>1.03</v>
      </c>
      <c r="F34" s="47">
        <f t="shared" si="5"/>
        <v>0.494289279201459</v>
      </c>
      <c r="G34" s="48" t="s">
        <v>772</v>
      </c>
      <c r="H34" s="35"/>
      <c r="I34" s="35"/>
      <c r="J34" s="35"/>
      <c r="K34" s="35"/>
      <c r="L34" s="35"/>
    </row>
    <row r="35" s="36" customFormat="1" ht="20.1" customHeight="1" spans="1:12">
      <c r="A35" s="35"/>
      <c r="B35" s="35"/>
      <c r="C35" s="35"/>
      <c r="D35" s="35"/>
      <c r="E35" s="35"/>
      <c r="F35" s="35"/>
      <c r="G35" s="34" t="s">
        <v>773</v>
      </c>
      <c r="H35" s="35">
        <f t="shared" ref="H35:J35" si="10">H36+H41</f>
        <v>0</v>
      </c>
      <c r="I35" s="35">
        <f t="shared" si="10"/>
        <v>0</v>
      </c>
      <c r="J35" s="35">
        <f t="shared" si="10"/>
        <v>0</v>
      </c>
      <c r="K35" s="35"/>
      <c r="L35" s="35"/>
    </row>
    <row r="36" s="36" customFormat="1" ht="20.1" customHeight="1" spans="1:12">
      <c r="A36" s="35"/>
      <c r="B36" s="35"/>
      <c r="C36" s="35"/>
      <c r="D36" s="35"/>
      <c r="E36" s="35"/>
      <c r="F36" s="35"/>
      <c r="G36" s="34" t="s">
        <v>774</v>
      </c>
      <c r="H36" s="35">
        <f t="shared" ref="H36:J36" si="11">SUM(H37:H40)</f>
        <v>0</v>
      </c>
      <c r="I36" s="35">
        <f t="shared" si="11"/>
        <v>0</v>
      </c>
      <c r="J36" s="35">
        <f t="shared" si="11"/>
        <v>0</v>
      </c>
      <c r="K36" s="35"/>
      <c r="L36" s="35"/>
    </row>
    <row r="37" s="36" customFormat="1" ht="20.1" customHeight="1" spans="1:12">
      <c r="A37" s="35"/>
      <c r="B37" s="35"/>
      <c r="C37" s="35"/>
      <c r="D37" s="35"/>
      <c r="E37" s="35"/>
      <c r="F37" s="35"/>
      <c r="G37" s="34" t="s">
        <v>775</v>
      </c>
      <c r="H37" s="35"/>
      <c r="I37" s="35"/>
      <c r="J37" s="35"/>
      <c r="K37" s="35"/>
      <c r="L37" s="35"/>
    </row>
    <row r="38" s="36" customFormat="1" ht="20.1" customHeight="1" spans="1:12">
      <c r="A38" s="35"/>
      <c r="B38" s="35"/>
      <c r="C38" s="35"/>
      <c r="D38" s="35"/>
      <c r="E38" s="35"/>
      <c r="F38" s="35"/>
      <c r="G38" s="34" t="s">
        <v>776</v>
      </c>
      <c r="H38" s="35"/>
      <c r="I38" s="35"/>
      <c r="J38" s="35"/>
      <c r="K38" s="35"/>
      <c r="L38" s="35"/>
    </row>
    <row r="39" s="36" customFormat="1" ht="20.1" customHeight="1" spans="1:12">
      <c r="A39" s="35"/>
      <c r="B39" s="35"/>
      <c r="C39" s="35"/>
      <c r="D39" s="35"/>
      <c r="E39" s="35"/>
      <c r="F39" s="35"/>
      <c r="G39" s="34" t="s">
        <v>777</v>
      </c>
      <c r="H39" s="35"/>
      <c r="I39" s="35"/>
      <c r="J39" s="35"/>
      <c r="K39" s="35"/>
      <c r="L39" s="35"/>
    </row>
    <row r="40" s="36" customFormat="1" ht="20.1" customHeight="1" spans="1:12">
      <c r="A40" s="35"/>
      <c r="B40" s="35"/>
      <c r="C40" s="35"/>
      <c r="D40" s="35"/>
      <c r="E40" s="35"/>
      <c r="F40" s="35"/>
      <c r="G40" s="34" t="s">
        <v>778</v>
      </c>
      <c r="H40" s="35"/>
      <c r="I40" s="35"/>
      <c r="J40" s="35"/>
      <c r="K40" s="35"/>
      <c r="L40" s="35"/>
    </row>
    <row r="41" s="36" customFormat="1" ht="20.1" customHeight="1" spans="1:12">
      <c r="A41" s="35"/>
      <c r="B41" s="35"/>
      <c r="C41" s="35"/>
      <c r="D41" s="35"/>
      <c r="E41" s="35"/>
      <c r="F41" s="35"/>
      <c r="G41" s="34" t="s">
        <v>779</v>
      </c>
      <c r="H41" s="35">
        <f t="shared" ref="H41:J41" si="12">SUM(H42:H45)</f>
        <v>0</v>
      </c>
      <c r="I41" s="35">
        <f t="shared" si="12"/>
        <v>0</v>
      </c>
      <c r="J41" s="35">
        <f t="shared" si="12"/>
        <v>0</v>
      </c>
      <c r="K41" s="35"/>
      <c r="L41" s="35"/>
    </row>
    <row r="42" s="36" customFormat="1" ht="20.1" customHeight="1" spans="1:12">
      <c r="A42" s="35"/>
      <c r="B42" s="35"/>
      <c r="C42" s="35"/>
      <c r="D42" s="35"/>
      <c r="E42" s="35"/>
      <c r="F42" s="35"/>
      <c r="G42" s="34" t="s">
        <v>780</v>
      </c>
      <c r="H42" s="35"/>
      <c r="I42" s="35"/>
      <c r="J42" s="35"/>
      <c r="K42" s="35"/>
      <c r="L42" s="35"/>
    </row>
    <row r="43" s="36" customFormat="1" ht="20.1" customHeight="1" spans="1:12">
      <c r="A43" s="35"/>
      <c r="B43" s="35"/>
      <c r="C43" s="35"/>
      <c r="D43" s="35"/>
      <c r="E43" s="35"/>
      <c r="F43" s="35"/>
      <c r="G43" s="34" t="s">
        <v>781</v>
      </c>
      <c r="H43" s="35"/>
      <c r="I43" s="35"/>
      <c r="J43" s="35"/>
      <c r="K43" s="35"/>
      <c r="L43" s="35"/>
    </row>
    <row r="44" s="36" customFormat="1" ht="20.1" customHeight="1" spans="1:12">
      <c r="A44" s="35"/>
      <c r="B44" s="35"/>
      <c r="C44" s="35"/>
      <c r="D44" s="35"/>
      <c r="E44" s="35"/>
      <c r="F44" s="35"/>
      <c r="G44" s="34" t="s">
        <v>782</v>
      </c>
      <c r="H44" s="35"/>
      <c r="I44" s="35"/>
      <c r="J44" s="35"/>
      <c r="K44" s="35"/>
      <c r="L44" s="35"/>
    </row>
    <row r="45" s="36" customFormat="1" ht="20.1" customHeight="1" spans="1:12">
      <c r="A45" s="35"/>
      <c r="B45" s="35"/>
      <c r="C45" s="35"/>
      <c r="D45" s="35"/>
      <c r="E45" s="35"/>
      <c r="F45" s="35"/>
      <c r="G45" s="34" t="s">
        <v>783</v>
      </c>
      <c r="H45" s="35"/>
      <c r="I45" s="35"/>
      <c r="J45" s="35"/>
      <c r="K45" s="35"/>
      <c r="L45" s="35"/>
    </row>
    <row r="46" s="36" customFormat="1" ht="20.1" customHeight="1" spans="1:12">
      <c r="A46" s="35"/>
      <c r="B46" s="35"/>
      <c r="C46" s="35"/>
      <c r="D46" s="35"/>
      <c r="E46" s="35"/>
      <c r="F46" s="35"/>
      <c r="G46" s="34" t="s">
        <v>784</v>
      </c>
      <c r="H46" s="30" t="s">
        <v>785</v>
      </c>
      <c r="I46" s="30" t="s">
        <v>786</v>
      </c>
      <c r="J46" s="30" t="s">
        <v>787</v>
      </c>
      <c r="K46" s="47">
        <f>J46/H46</f>
        <v>0.993897299213529</v>
      </c>
      <c r="L46" s="47">
        <f>J46/I46</f>
        <v>0.823740034086455</v>
      </c>
    </row>
    <row r="47" s="39" customFormat="1" ht="20.1" customHeight="1" spans="1:12">
      <c r="A47" s="50"/>
      <c r="B47" s="50"/>
      <c r="C47" s="50"/>
      <c r="D47" s="50"/>
      <c r="E47" s="50"/>
      <c r="F47" s="50"/>
      <c r="G47" s="34" t="s">
        <v>788</v>
      </c>
      <c r="H47" s="30" t="s">
        <v>789</v>
      </c>
      <c r="I47" s="30" t="s">
        <v>790</v>
      </c>
      <c r="J47" s="30" t="s">
        <v>791</v>
      </c>
      <c r="K47" s="47">
        <f>J47/H47</f>
        <v>0.997131727876749</v>
      </c>
      <c r="L47" s="47">
        <f>J47/I47</f>
        <v>0.822540074310934</v>
      </c>
    </row>
    <row r="48" s="36" customFormat="1" ht="20.1" customHeight="1" spans="1:12">
      <c r="A48" s="35"/>
      <c r="B48" s="35"/>
      <c r="C48" s="35"/>
      <c r="D48" s="35"/>
      <c r="E48" s="35"/>
      <c r="F48" s="35"/>
      <c r="G48" s="49" t="s">
        <v>792</v>
      </c>
      <c r="H48" s="35"/>
      <c r="I48" s="35"/>
      <c r="J48" s="35"/>
      <c r="K48" s="35"/>
      <c r="L48" s="35"/>
    </row>
    <row r="49" s="36" customFormat="1" ht="20.1" customHeight="1" spans="1:12">
      <c r="A49" s="35"/>
      <c r="B49" s="35"/>
      <c r="C49" s="35"/>
      <c r="D49" s="35"/>
      <c r="E49" s="35"/>
      <c r="F49" s="35"/>
      <c r="G49" s="49" t="s">
        <v>793</v>
      </c>
      <c r="H49" s="35"/>
      <c r="I49" s="35"/>
      <c r="J49" s="35"/>
      <c r="K49" s="35"/>
      <c r="L49" s="35"/>
    </row>
    <row r="50" s="36" customFormat="1" ht="20.1" customHeight="1" spans="1:12">
      <c r="A50" s="35"/>
      <c r="B50" s="35"/>
      <c r="C50" s="35"/>
      <c r="D50" s="35"/>
      <c r="E50" s="35"/>
      <c r="F50" s="35"/>
      <c r="G50" s="49" t="s">
        <v>794</v>
      </c>
      <c r="H50" s="35"/>
      <c r="I50" s="35"/>
      <c r="J50" s="35"/>
      <c r="K50" s="35"/>
      <c r="L50" s="35"/>
    </row>
    <row r="51" s="36" customFormat="1" ht="20.1" hidden="1" customHeight="1" spans="1:12">
      <c r="A51" s="45"/>
      <c r="B51" s="45"/>
      <c r="C51" s="45"/>
      <c r="D51" s="45"/>
      <c r="E51" s="45"/>
      <c r="F51" s="45"/>
      <c r="G51" s="49" t="s">
        <v>795</v>
      </c>
      <c r="H51" s="35"/>
      <c r="I51" s="35"/>
      <c r="J51" s="35"/>
      <c r="K51" s="35"/>
      <c r="L51" s="35"/>
    </row>
    <row r="52" s="36" customFormat="1" ht="20.1" hidden="1" customHeight="1" spans="1:12">
      <c r="A52" s="45"/>
      <c r="B52" s="45"/>
      <c r="C52" s="45"/>
      <c r="D52" s="45"/>
      <c r="E52" s="45"/>
      <c r="F52" s="45"/>
      <c r="G52" s="49" t="s">
        <v>796</v>
      </c>
      <c r="H52" s="35"/>
      <c r="I52" s="35"/>
      <c r="J52" s="35"/>
      <c r="K52" s="35"/>
      <c r="L52" s="35"/>
    </row>
    <row r="53" s="36" customFormat="1" ht="20.1" customHeight="1" spans="1:12">
      <c r="A53" s="45"/>
      <c r="B53" s="45"/>
      <c r="C53" s="45"/>
      <c r="D53" s="45"/>
      <c r="E53" s="45"/>
      <c r="F53" s="45"/>
      <c r="G53" s="49" t="s">
        <v>797</v>
      </c>
      <c r="H53" s="35"/>
      <c r="I53" s="35"/>
      <c r="J53" s="35"/>
      <c r="K53" s="35"/>
      <c r="L53" s="35"/>
    </row>
    <row r="54" s="36" customFormat="1" ht="20.1" hidden="1" customHeight="1" spans="1:12">
      <c r="A54" s="45"/>
      <c r="B54" s="45"/>
      <c r="C54" s="45"/>
      <c r="D54" s="45"/>
      <c r="E54" s="45"/>
      <c r="F54" s="45"/>
      <c r="G54" s="49" t="s">
        <v>798</v>
      </c>
      <c r="H54" s="35"/>
      <c r="I54" s="35"/>
      <c r="J54" s="35"/>
      <c r="K54" s="35"/>
      <c r="L54" s="35"/>
    </row>
    <row r="55" s="36" customFormat="1" ht="20.1" hidden="1" customHeight="1" spans="1:12">
      <c r="A55" s="45"/>
      <c r="B55" s="45"/>
      <c r="C55" s="45"/>
      <c r="D55" s="45"/>
      <c r="E55" s="45"/>
      <c r="F55" s="45"/>
      <c r="G55" s="49" t="s">
        <v>799</v>
      </c>
      <c r="H55" s="35"/>
      <c r="I55" s="35"/>
      <c r="J55" s="35"/>
      <c r="K55" s="35"/>
      <c r="L55" s="35"/>
    </row>
    <row r="56" s="36" customFormat="1" ht="20.1" hidden="1" customHeight="1" spans="1:12">
      <c r="A56" s="34"/>
      <c r="B56" s="34"/>
      <c r="C56" s="34"/>
      <c r="D56" s="34"/>
      <c r="E56" s="34"/>
      <c r="F56" s="34"/>
      <c r="G56" s="49" t="s">
        <v>800</v>
      </c>
      <c r="H56" s="35"/>
      <c r="I56" s="35"/>
      <c r="J56" s="35"/>
      <c r="K56" s="35"/>
      <c r="L56" s="35"/>
    </row>
    <row r="57" s="36" customFormat="1" ht="20.1" hidden="1" customHeight="1" spans="1:12">
      <c r="A57" s="34"/>
      <c r="B57" s="34"/>
      <c r="C57" s="34"/>
      <c r="D57" s="34"/>
      <c r="E57" s="34"/>
      <c r="F57" s="34"/>
      <c r="G57" s="49" t="s">
        <v>801</v>
      </c>
      <c r="H57" s="35"/>
      <c r="I57" s="35"/>
      <c r="J57" s="35"/>
      <c r="K57" s="35"/>
      <c r="L57" s="35"/>
    </row>
    <row r="58" s="36" customFormat="1" ht="20.1" hidden="1" customHeight="1" spans="1:12">
      <c r="A58" s="34"/>
      <c r="B58" s="34"/>
      <c r="C58" s="34"/>
      <c r="D58" s="34"/>
      <c r="E58" s="34"/>
      <c r="F58" s="34"/>
      <c r="G58" s="49" t="s">
        <v>802</v>
      </c>
      <c r="H58" s="35"/>
      <c r="I58" s="35"/>
      <c r="J58" s="35"/>
      <c r="K58" s="35"/>
      <c r="L58" s="35"/>
    </row>
    <row r="59" s="36" customFormat="1" ht="20.1" customHeight="1" spans="1:12">
      <c r="A59" s="34"/>
      <c r="B59" s="34"/>
      <c r="C59" s="34"/>
      <c r="D59" s="34"/>
      <c r="E59" s="34"/>
      <c r="F59" s="34"/>
      <c r="G59" s="49" t="s">
        <v>803</v>
      </c>
      <c r="H59" s="35"/>
      <c r="I59" s="35"/>
      <c r="J59" s="35"/>
      <c r="K59" s="35"/>
      <c r="L59" s="35"/>
    </row>
    <row r="60" s="36" customFormat="1" ht="20.1" hidden="1" customHeight="1" spans="1:12">
      <c r="A60" s="34"/>
      <c r="B60" s="34"/>
      <c r="C60" s="34"/>
      <c r="D60" s="34"/>
      <c r="E60" s="34"/>
      <c r="F60" s="34"/>
      <c r="G60" s="51" t="s">
        <v>804</v>
      </c>
      <c r="H60" s="35"/>
      <c r="I60" s="35"/>
      <c r="J60" s="35"/>
      <c r="K60" s="35"/>
      <c r="L60" s="35"/>
    </row>
    <row r="61" s="36" customFormat="1" ht="20.1" hidden="1" customHeight="1" spans="1:12">
      <c r="A61" s="34"/>
      <c r="B61" s="34"/>
      <c r="C61" s="34"/>
      <c r="D61" s="34"/>
      <c r="E61" s="34"/>
      <c r="F61" s="34"/>
      <c r="G61" s="51" t="s">
        <v>805</v>
      </c>
      <c r="H61" s="35"/>
      <c r="I61" s="35"/>
      <c r="J61" s="35"/>
      <c r="K61" s="35"/>
      <c r="L61" s="35"/>
    </row>
    <row r="62" s="36" customFormat="1" ht="20.1" hidden="1" customHeight="1" spans="1:12">
      <c r="A62" s="34"/>
      <c r="B62" s="34"/>
      <c r="C62" s="34"/>
      <c r="D62" s="34"/>
      <c r="E62" s="34"/>
      <c r="F62" s="34"/>
      <c r="G62" s="51" t="s">
        <v>806</v>
      </c>
      <c r="H62" s="35"/>
      <c r="I62" s="35"/>
      <c r="J62" s="35"/>
      <c r="K62" s="35"/>
      <c r="L62" s="35"/>
    </row>
    <row r="63" s="36" customFormat="1" ht="20.1" hidden="1" customHeight="1" spans="1:12">
      <c r="A63" s="34"/>
      <c r="B63" s="34"/>
      <c r="C63" s="34"/>
      <c r="D63" s="34"/>
      <c r="E63" s="34"/>
      <c r="F63" s="34"/>
      <c r="G63" s="34" t="s">
        <v>807</v>
      </c>
      <c r="H63" s="35">
        <f t="shared" ref="H63:J63" si="13">SUM(H64:H66)</f>
        <v>0</v>
      </c>
      <c r="I63" s="35">
        <f t="shared" si="13"/>
        <v>0</v>
      </c>
      <c r="J63" s="35">
        <f t="shared" si="13"/>
        <v>0</v>
      </c>
      <c r="K63" s="35"/>
      <c r="L63" s="35"/>
    </row>
    <row r="64" s="36" customFormat="1" ht="20.1" hidden="1" customHeight="1" spans="1:12">
      <c r="A64" s="34"/>
      <c r="B64" s="34"/>
      <c r="C64" s="34"/>
      <c r="D64" s="34"/>
      <c r="E64" s="34"/>
      <c r="F64" s="34"/>
      <c r="G64" s="49" t="s">
        <v>792</v>
      </c>
      <c r="H64" s="35"/>
      <c r="I64" s="35"/>
      <c r="J64" s="35"/>
      <c r="K64" s="35"/>
      <c r="L64" s="35"/>
    </row>
    <row r="65" s="36" customFormat="1" ht="20.1" hidden="1" customHeight="1" spans="1:12">
      <c r="A65" s="34"/>
      <c r="B65" s="34"/>
      <c r="C65" s="34"/>
      <c r="D65" s="34"/>
      <c r="E65" s="34"/>
      <c r="F65" s="34"/>
      <c r="G65" s="49" t="s">
        <v>793</v>
      </c>
      <c r="H65" s="35"/>
      <c r="I65" s="35"/>
      <c r="J65" s="35"/>
      <c r="K65" s="35"/>
      <c r="L65" s="35"/>
    </row>
    <row r="66" s="36" customFormat="1" ht="20.1" hidden="1" customHeight="1" spans="1:12">
      <c r="A66" s="34"/>
      <c r="B66" s="34"/>
      <c r="C66" s="34"/>
      <c r="D66" s="34"/>
      <c r="E66" s="34"/>
      <c r="F66" s="34"/>
      <c r="G66" s="49" t="s">
        <v>808</v>
      </c>
      <c r="H66" s="35"/>
      <c r="I66" s="35"/>
      <c r="J66" s="35"/>
      <c r="K66" s="35"/>
      <c r="L66" s="35"/>
    </row>
    <row r="67" s="36" customFormat="1" ht="20.1" hidden="1" customHeight="1" spans="1:12">
      <c r="A67" s="34"/>
      <c r="B67" s="34"/>
      <c r="C67" s="34"/>
      <c r="D67" s="34"/>
      <c r="E67" s="34"/>
      <c r="F67" s="34"/>
      <c r="G67" s="34" t="s">
        <v>809</v>
      </c>
      <c r="H67" s="35"/>
      <c r="I67" s="35"/>
      <c r="J67" s="35"/>
      <c r="K67" s="35"/>
      <c r="L67" s="35"/>
    </row>
    <row r="68" s="36" customFormat="1" ht="20.1" customHeight="1" spans="1:12">
      <c r="A68" s="34"/>
      <c r="B68" s="34"/>
      <c r="C68" s="34"/>
      <c r="D68" s="34"/>
      <c r="E68" s="34"/>
      <c r="F68" s="34"/>
      <c r="G68" s="34" t="s">
        <v>810</v>
      </c>
      <c r="H68" s="30" t="s">
        <v>811</v>
      </c>
      <c r="I68" s="30" t="s">
        <v>812</v>
      </c>
      <c r="J68" s="30" t="s">
        <v>813</v>
      </c>
      <c r="K68" s="47">
        <f t="shared" ref="K68:K131" si="14">J68/H68</f>
        <v>0.543092008257151</v>
      </c>
      <c r="L68" s="47">
        <f t="shared" ref="L68:L131" si="15">J68/I68</f>
        <v>1.3144488557791</v>
      </c>
    </row>
    <row r="69" s="36" customFormat="1" ht="20.1" hidden="1" customHeight="1" spans="1:12">
      <c r="A69" s="34"/>
      <c r="B69" s="34"/>
      <c r="C69" s="34"/>
      <c r="D69" s="34"/>
      <c r="E69" s="34"/>
      <c r="F69" s="34"/>
      <c r="G69" s="49" t="s">
        <v>814</v>
      </c>
      <c r="H69" s="35"/>
      <c r="I69" s="35"/>
      <c r="J69" s="35"/>
      <c r="K69" s="47" t="e">
        <f t="shared" si="14"/>
        <v>#DIV/0!</v>
      </c>
      <c r="L69" s="47" t="e">
        <f t="shared" si="15"/>
        <v>#DIV/0!</v>
      </c>
    </row>
    <row r="70" s="36" customFormat="1" ht="20.1" hidden="1" customHeight="1" spans="1:12">
      <c r="A70" s="34"/>
      <c r="B70" s="34"/>
      <c r="C70" s="34"/>
      <c r="D70" s="34"/>
      <c r="E70" s="34"/>
      <c r="F70" s="34"/>
      <c r="G70" s="49" t="s">
        <v>815</v>
      </c>
      <c r="H70" s="35"/>
      <c r="I70" s="35"/>
      <c r="J70" s="35"/>
      <c r="K70" s="47" t="e">
        <f t="shared" si="14"/>
        <v>#DIV/0!</v>
      </c>
      <c r="L70" s="47" t="e">
        <f t="shared" si="15"/>
        <v>#DIV/0!</v>
      </c>
    </row>
    <row r="71" s="36" customFormat="1" ht="20.1" hidden="1" customHeight="1" spans="1:12">
      <c r="A71" s="34"/>
      <c r="B71" s="34"/>
      <c r="C71" s="34"/>
      <c r="D71" s="34"/>
      <c r="E71" s="34"/>
      <c r="F71" s="34"/>
      <c r="G71" s="49" t="s">
        <v>816</v>
      </c>
      <c r="H71" s="35"/>
      <c r="I71" s="35"/>
      <c r="J71" s="35"/>
      <c r="K71" s="47" t="e">
        <f t="shared" si="14"/>
        <v>#DIV/0!</v>
      </c>
      <c r="L71" s="47" t="e">
        <f t="shared" si="15"/>
        <v>#DIV/0!</v>
      </c>
    </row>
    <row r="72" s="36" customFormat="1" ht="20.1" hidden="1" customHeight="1" spans="1:12">
      <c r="A72" s="34"/>
      <c r="B72" s="34"/>
      <c r="C72" s="34"/>
      <c r="D72" s="34"/>
      <c r="E72" s="34"/>
      <c r="F72" s="34"/>
      <c r="G72" s="49" t="s">
        <v>817</v>
      </c>
      <c r="H72" s="35"/>
      <c r="I72" s="35"/>
      <c r="J72" s="35"/>
      <c r="K72" s="47" t="e">
        <f t="shared" si="14"/>
        <v>#DIV/0!</v>
      </c>
      <c r="L72" s="47" t="e">
        <f t="shared" si="15"/>
        <v>#DIV/0!</v>
      </c>
    </row>
    <row r="73" s="36" customFormat="1" ht="20.1" customHeight="1" spans="1:12">
      <c r="A73" s="34"/>
      <c r="B73" s="34"/>
      <c r="C73" s="34"/>
      <c r="D73" s="34"/>
      <c r="E73" s="34"/>
      <c r="F73" s="34"/>
      <c r="G73" s="49" t="s">
        <v>818</v>
      </c>
      <c r="H73" s="30" t="s">
        <v>811</v>
      </c>
      <c r="I73" s="30" t="s">
        <v>812</v>
      </c>
      <c r="J73" s="30" t="s">
        <v>813</v>
      </c>
      <c r="K73" s="47">
        <f t="shared" si="14"/>
        <v>0.543092008257151</v>
      </c>
      <c r="L73" s="47">
        <f t="shared" si="15"/>
        <v>1.3144488557791</v>
      </c>
    </row>
    <row r="74" s="36" customFormat="1" ht="20.1" hidden="1" customHeight="1" spans="1:12">
      <c r="A74" s="34"/>
      <c r="B74" s="34"/>
      <c r="C74" s="34"/>
      <c r="D74" s="34"/>
      <c r="E74" s="34"/>
      <c r="F74" s="34"/>
      <c r="G74" s="34" t="s">
        <v>819</v>
      </c>
      <c r="H74" s="35">
        <f t="shared" ref="H74:J74" si="16">SUM(H75:H77)</f>
        <v>0</v>
      </c>
      <c r="I74" s="35">
        <f t="shared" si="16"/>
        <v>0</v>
      </c>
      <c r="J74" s="35">
        <f t="shared" si="16"/>
        <v>0</v>
      </c>
      <c r="K74" s="47" t="e">
        <f t="shared" si="14"/>
        <v>#DIV/0!</v>
      </c>
      <c r="L74" s="47" t="e">
        <f t="shared" si="15"/>
        <v>#DIV/0!</v>
      </c>
    </row>
    <row r="75" s="36" customFormat="1" ht="20.1" hidden="1" customHeight="1" spans="1:12">
      <c r="A75" s="34"/>
      <c r="B75" s="34"/>
      <c r="C75" s="34"/>
      <c r="D75" s="34"/>
      <c r="E75" s="34"/>
      <c r="F75" s="34"/>
      <c r="G75" s="34" t="s">
        <v>820</v>
      </c>
      <c r="H75" s="35"/>
      <c r="I75" s="35"/>
      <c r="J75" s="35"/>
      <c r="K75" s="47" t="e">
        <f t="shared" si="14"/>
        <v>#DIV/0!</v>
      </c>
      <c r="L75" s="47" t="e">
        <f t="shared" si="15"/>
        <v>#DIV/0!</v>
      </c>
    </row>
    <row r="76" s="36" customFormat="1" ht="20.1" hidden="1" customHeight="1" spans="1:12">
      <c r="A76" s="34"/>
      <c r="B76" s="34"/>
      <c r="C76" s="34"/>
      <c r="D76" s="34"/>
      <c r="E76" s="34"/>
      <c r="F76" s="34"/>
      <c r="G76" s="34" t="s">
        <v>821</v>
      </c>
      <c r="H76" s="35"/>
      <c r="I76" s="35"/>
      <c r="J76" s="35"/>
      <c r="K76" s="47" t="e">
        <f t="shared" si="14"/>
        <v>#DIV/0!</v>
      </c>
      <c r="L76" s="47" t="e">
        <f t="shared" si="15"/>
        <v>#DIV/0!</v>
      </c>
    </row>
    <row r="77" s="36" customFormat="1" ht="20.1" hidden="1" customHeight="1" spans="1:12">
      <c r="A77" s="34"/>
      <c r="B77" s="34"/>
      <c r="C77" s="34"/>
      <c r="D77" s="34"/>
      <c r="E77" s="34"/>
      <c r="F77" s="34"/>
      <c r="G77" s="34" t="s">
        <v>822</v>
      </c>
      <c r="H77" s="35"/>
      <c r="I77" s="35"/>
      <c r="J77" s="35"/>
      <c r="K77" s="47" t="e">
        <f t="shared" si="14"/>
        <v>#DIV/0!</v>
      </c>
      <c r="L77" s="47" t="e">
        <f t="shared" si="15"/>
        <v>#DIV/0!</v>
      </c>
    </row>
    <row r="78" s="36" customFormat="1" ht="20.1" hidden="1" customHeight="1" spans="1:12">
      <c r="A78" s="34"/>
      <c r="B78" s="34"/>
      <c r="C78" s="34"/>
      <c r="D78" s="34"/>
      <c r="E78" s="34"/>
      <c r="F78" s="34"/>
      <c r="G78" s="34" t="s">
        <v>823</v>
      </c>
      <c r="H78" s="35">
        <f t="shared" ref="H78:J78" si="17">SUM(H79:H81)</f>
        <v>0</v>
      </c>
      <c r="I78" s="35">
        <f t="shared" si="17"/>
        <v>0</v>
      </c>
      <c r="J78" s="35">
        <f t="shared" si="17"/>
        <v>0</v>
      </c>
      <c r="K78" s="47" t="e">
        <f t="shared" si="14"/>
        <v>#DIV/0!</v>
      </c>
      <c r="L78" s="47" t="e">
        <f t="shared" si="15"/>
        <v>#DIV/0!</v>
      </c>
    </row>
    <row r="79" s="36" customFormat="1" ht="20.1" hidden="1" customHeight="1" spans="1:12">
      <c r="A79" s="34"/>
      <c r="B79" s="34"/>
      <c r="C79" s="34"/>
      <c r="D79" s="34"/>
      <c r="E79" s="34"/>
      <c r="F79" s="34"/>
      <c r="G79" s="48" t="s">
        <v>792</v>
      </c>
      <c r="H79" s="35"/>
      <c r="I79" s="35"/>
      <c r="J79" s="35"/>
      <c r="K79" s="47" t="e">
        <f t="shared" si="14"/>
        <v>#DIV/0!</v>
      </c>
      <c r="L79" s="47" t="e">
        <f t="shared" si="15"/>
        <v>#DIV/0!</v>
      </c>
    </row>
    <row r="80" s="36" customFormat="1" ht="20.1" hidden="1" customHeight="1" spans="1:12">
      <c r="A80" s="34"/>
      <c r="B80" s="34"/>
      <c r="C80" s="34"/>
      <c r="D80" s="34"/>
      <c r="E80" s="34"/>
      <c r="F80" s="34"/>
      <c r="G80" s="48" t="s">
        <v>793</v>
      </c>
      <c r="H80" s="35"/>
      <c r="I80" s="35"/>
      <c r="J80" s="35"/>
      <c r="K80" s="47" t="e">
        <f t="shared" si="14"/>
        <v>#DIV/0!</v>
      </c>
      <c r="L80" s="47" t="e">
        <f t="shared" si="15"/>
        <v>#DIV/0!</v>
      </c>
    </row>
    <row r="81" s="36" customFormat="1" ht="20.1" hidden="1" customHeight="1" spans="1:12">
      <c r="A81" s="34"/>
      <c r="B81" s="34"/>
      <c r="C81" s="34"/>
      <c r="D81" s="34"/>
      <c r="E81" s="34"/>
      <c r="F81" s="34"/>
      <c r="G81" s="48" t="s">
        <v>824</v>
      </c>
      <c r="H81" s="35"/>
      <c r="I81" s="35"/>
      <c r="J81" s="35"/>
      <c r="K81" s="47" t="e">
        <f t="shared" si="14"/>
        <v>#DIV/0!</v>
      </c>
      <c r="L81" s="47" t="e">
        <f t="shared" si="15"/>
        <v>#DIV/0!</v>
      </c>
    </row>
    <row r="82" s="36" customFormat="1" ht="20.1" hidden="1" customHeight="1" spans="1:12">
      <c r="A82" s="34"/>
      <c r="B82" s="34"/>
      <c r="C82" s="34"/>
      <c r="D82" s="34"/>
      <c r="E82" s="34"/>
      <c r="F82" s="34"/>
      <c r="G82" s="34" t="s">
        <v>825</v>
      </c>
      <c r="H82" s="35">
        <f t="shared" ref="H82:J82" si="18">SUM(H83:H85)</f>
        <v>0</v>
      </c>
      <c r="I82" s="35">
        <f t="shared" si="18"/>
        <v>0</v>
      </c>
      <c r="J82" s="35">
        <f t="shared" si="18"/>
        <v>0</v>
      </c>
      <c r="K82" s="47" t="e">
        <f t="shared" si="14"/>
        <v>#DIV/0!</v>
      </c>
      <c r="L82" s="47" t="e">
        <f t="shared" si="15"/>
        <v>#DIV/0!</v>
      </c>
    </row>
    <row r="83" s="36" customFormat="1" ht="20.1" hidden="1" customHeight="1" spans="1:12">
      <c r="A83" s="34"/>
      <c r="B83" s="34"/>
      <c r="C83" s="34"/>
      <c r="D83" s="34"/>
      <c r="E83" s="34"/>
      <c r="F83" s="34"/>
      <c r="G83" s="48" t="s">
        <v>792</v>
      </c>
      <c r="H83" s="35"/>
      <c r="I83" s="35"/>
      <c r="J83" s="35"/>
      <c r="K83" s="47" t="e">
        <f t="shared" si="14"/>
        <v>#DIV/0!</v>
      </c>
      <c r="L83" s="47" t="e">
        <f t="shared" si="15"/>
        <v>#DIV/0!</v>
      </c>
    </row>
    <row r="84" s="36" customFormat="1" ht="20.1" hidden="1" customHeight="1" spans="1:12">
      <c r="A84" s="34"/>
      <c r="B84" s="34"/>
      <c r="C84" s="34"/>
      <c r="D84" s="34"/>
      <c r="E84" s="34"/>
      <c r="F84" s="34"/>
      <c r="G84" s="48" t="s">
        <v>793</v>
      </c>
      <c r="H84" s="35"/>
      <c r="I84" s="35"/>
      <c r="J84" s="35"/>
      <c r="K84" s="47" t="e">
        <f t="shared" si="14"/>
        <v>#DIV/0!</v>
      </c>
      <c r="L84" s="47" t="e">
        <f t="shared" si="15"/>
        <v>#DIV/0!</v>
      </c>
    </row>
    <row r="85" s="36" customFormat="1" ht="20.1" hidden="1" customHeight="1" spans="1:12">
      <c r="A85" s="34"/>
      <c r="B85" s="34"/>
      <c r="C85" s="34"/>
      <c r="D85" s="34"/>
      <c r="E85" s="34"/>
      <c r="F85" s="34"/>
      <c r="G85" s="48" t="s">
        <v>826</v>
      </c>
      <c r="H85" s="35"/>
      <c r="I85" s="35"/>
      <c r="J85" s="35"/>
      <c r="K85" s="47" t="e">
        <f t="shared" si="14"/>
        <v>#DIV/0!</v>
      </c>
      <c r="L85" s="47" t="e">
        <f t="shared" si="15"/>
        <v>#DIV/0!</v>
      </c>
    </row>
    <row r="86" s="36" customFormat="1" ht="20.1" hidden="1" customHeight="1" spans="1:12">
      <c r="A86" s="34"/>
      <c r="B86" s="34"/>
      <c r="C86" s="34"/>
      <c r="D86" s="34"/>
      <c r="E86" s="34"/>
      <c r="F86" s="34"/>
      <c r="G86" s="34" t="s">
        <v>827</v>
      </c>
      <c r="H86" s="35">
        <f t="shared" ref="H86:J86" si="19">SUM(H87:H91)</f>
        <v>0</v>
      </c>
      <c r="I86" s="35">
        <f t="shared" si="19"/>
        <v>0</v>
      </c>
      <c r="J86" s="35">
        <f t="shared" si="19"/>
        <v>0</v>
      </c>
      <c r="K86" s="47" t="e">
        <f t="shared" si="14"/>
        <v>#DIV/0!</v>
      </c>
      <c r="L86" s="47" t="e">
        <f t="shared" si="15"/>
        <v>#DIV/0!</v>
      </c>
    </row>
    <row r="87" s="36" customFormat="1" ht="20.1" hidden="1" customHeight="1" spans="1:12">
      <c r="A87" s="34"/>
      <c r="B87" s="34"/>
      <c r="C87" s="34"/>
      <c r="D87" s="34"/>
      <c r="E87" s="34"/>
      <c r="F87" s="34"/>
      <c r="G87" s="48" t="s">
        <v>814</v>
      </c>
      <c r="H87" s="35"/>
      <c r="I87" s="35"/>
      <c r="J87" s="35"/>
      <c r="K87" s="47" t="e">
        <f t="shared" si="14"/>
        <v>#DIV/0!</v>
      </c>
      <c r="L87" s="47" t="e">
        <f t="shared" si="15"/>
        <v>#DIV/0!</v>
      </c>
    </row>
    <row r="88" s="36" customFormat="1" ht="20.1" hidden="1" customHeight="1" spans="1:12">
      <c r="A88" s="34"/>
      <c r="B88" s="34"/>
      <c r="C88" s="34"/>
      <c r="D88" s="34"/>
      <c r="E88" s="34"/>
      <c r="F88" s="34"/>
      <c r="G88" s="48" t="s">
        <v>815</v>
      </c>
      <c r="H88" s="35"/>
      <c r="I88" s="35"/>
      <c r="J88" s="35"/>
      <c r="K88" s="47" t="e">
        <f t="shared" si="14"/>
        <v>#DIV/0!</v>
      </c>
      <c r="L88" s="47" t="e">
        <f t="shared" si="15"/>
        <v>#DIV/0!</v>
      </c>
    </row>
    <row r="89" s="36" customFormat="1" ht="20.1" hidden="1" customHeight="1" spans="1:12">
      <c r="A89" s="34"/>
      <c r="B89" s="34"/>
      <c r="C89" s="34"/>
      <c r="D89" s="34"/>
      <c r="E89" s="34"/>
      <c r="F89" s="34"/>
      <c r="G89" s="48" t="s">
        <v>816</v>
      </c>
      <c r="H89" s="35"/>
      <c r="I89" s="35"/>
      <c r="J89" s="35"/>
      <c r="K89" s="47" t="e">
        <f t="shared" si="14"/>
        <v>#DIV/0!</v>
      </c>
      <c r="L89" s="47" t="e">
        <f t="shared" si="15"/>
        <v>#DIV/0!</v>
      </c>
    </row>
    <row r="90" s="36" customFormat="1" ht="20.1" hidden="1" customHeight="1" spans="1:12">
      <c r="A90" s="34"/>
      <c r="B90" s="34"/>
      <c r="C90" s="34"/>
      <c r="D90" s="34"/>
      <c r="E90" s="34"/>
      <c r="F90" s="34"/>
      <c r="G90" s="48" t="s">
        <v>817</v>
      </c>
      <c r="H90" s="35"/>
      <c r="I90" s="35"/>
      <c r="J90" s="35"/>
      <c r="K90" s="47" t="e">
        <f t="shared" si="14"/>
        <v>#DIV/0!</v>
      </c>
      <c r="L90" s="47" t="e">
        <f t="shared" si="15"/>
        <v>#DIV/0!</v>
      </c>
    </row>
    <row r="91" s="36" customFormat="1" ht="20.1" hidden="1" customHeight="1" spans="1:12">
      <c r="A91" s="34"/>
      <c r="B91" s="34"/>
      <c r="C91" s="34"/>
      <c r="D91" s="34"/>
      <c r="E91" s="34"/>
      <c r="F91" s="34"/>
      <c r="G91" s="48" t="s">
        <v>828</v>
      </c>
      <c r="H91" s="35"/>
      <c r="I91" s="35"/>
      <c r="J91" s="35"/>
      <c r="K91" s="47" t="e">
        <f t="shared" si="14"/>
        <v>#DIV/0!</v>
      </c>
      <c r="L91" s="47" t="e">
        <f t="shared" si="15"/>
        <v>#DIV/0!</v>
      </c>
    </row>
    <row r="92" s="36" customFormat="1" ht="20.1" hidden="1" customHeight="1" spans="1:12">
      <c r="A92" s="34"/>
      <c r="B92" s="34"/>
      <c r="C92" s="34"/>
      <c r="D92" s="34"/>
      <c r="E92" s="34"/>
      <c r="F92" s="34"/>
      <c r="G92" s="34" t="s">
        <v>829</v>
      </c>
      <c r="H92" s="35">
        <f t="shared" ref="H92:J92" si="20">SUM(H93:H94)</f>
        <v>0</v>
      </c>
      <c r="I92" s="35">
        <f t="shared" si="20"/>
        <v>0</v>
      </c>
      <c r="J92" s="35">
        <f t="shared" si="20"/>
        <v>0</v>
      </c>
      <c r="K92" s="47" t="e">
        <f t="shared" si="14"/>
        <v>#DIV/0!</v>
      </c>
      <c r="L92" s="47" t="e">
        <f t="shared" si="15"/>
        <v>#DIV/0!</v>
      </c>
    </row>
    <row r="93" s="36" customFormat="1" ht="20.1" hidden="1" customHeight="1" spans="1:12">
      <c r="A93" s="34"/>
      <c r="B93" s="34"/>
      <c r="C93" s="34"/>
      <c r="D93" s="34"/>
      <c r="E93" s="34"/>
      <c r="F93" s="34"/>
      <c r="G93" s="48" t="s">
        <v>820</v>
      </c>
      <c r="H93" s="35"/>
      <c r="I93" s="35"/>
      <c r="J93" s="35"/>
      <c r="K93" s="47" t="e">
        <f t="shared" si="14"/>
        <v>#DIV/0!</v>
      </c>
      <c r="L93" s="47" t="e">
        <f t="shared" si="15"/>
        <v>#DIV/0!</v>
      </c>
    </row>
    <row r="94" s="36" customFormat="1" ht="20.1" hidden="1" customHeight="1" spans="1:12">
      <c r="A94" s="34"/>
      <c r="B94" s="34"/>
      <c r="C94" s="34"/>
      <c r="D94" s="34"/>
      <c r="E94" s="34"/>
      <c r="F94" s="34"/>
      <c r="G94" s="48" t="s">
        <v>830</v>
      </c>
      <c r="H94" s="35"/>
      <c r="I94" s="35"/>
      <c r="J94" s="35"/>
      <c r="K94" s="47" t="e">
        <f t="shared" si="14"/>
        <v>#DIV/0!</v>
      </c>
      <c r="L94" s="47" t="e">
        <f t="shared" si="15"/>
        <v>#DIV/0!</v>
      </c>
    </row>
    <row r="95" s="36" customFormat="1" ht="20.1" hidden="1" customHeight="1" spans="1:12">
      <c r="A95" s="34"/>
      <c r="B95" s="34"/>
      <c r="C95" s="34"/>
      <c r="D95" s="34"/>
      <c r="E95" s="34"/>
      <c r="F95" s="34"/>
      <c r="G95" s="48" t="s">
        <v>831</v>
      </c>
      <c r="H95" s="35">
        <f t="shared" ref="H95:J95" si="21">SUM(H96:H103)</f>
        <v>0</v>
      </c>
      <c r="I95" s="35">
        <f t="shared" si="21"/>
        <v>0</v>
      </c>
      <c r="J95" s="35">
        <f t="shared" si="21"/>
        <v>0</v>
      </c>
      <c r="K95" s="47" t="e">
        <f t="shared" si="14"/>
        <v>#DIV/0!</v>
      </c>
      <c r="L95" s="47" t="e">
        <f t="shared" si="15"/>
        <v>#DIV/0!</v>
      </c>
    </row>
    <row r="96" s="36" customFormat="1" ht="20.1" hidden="1" customHeight="1" spans="1:12">
      <c r="A96" s="34"/>
      <c r="B96" s="34"/>
      <c r="C96" s="34"/>
      <c r="D96" s="34"/>
      <c r="E96" s="34"/>
      <c r="F96" s="34"/>
      <c r="G96" s="48" t="s">
        <v>792</v>
      </c>
      <c r="H96" s="35"/>
      <c r="I96" s="35"/>
      <c r="J96" s="35"/>
      <c r="K96" s="47" t="e">
        <f t="shared" si="14"/>
        <v>#DIV/0!</v>
      </c>
      <c r="L96" s="47" t="e">
        <f t="shared" si="15"/>
        <v>#DIV/0!</v>
      </c>
    </row>
    <row r="97" s="36" customFormat="1" ht="20.1" hidden="1" customHeight="1" spans="1:12">
      <c r="A97" s="34"/>
      <c r="B97" s="34"/>
      <c r="C97" s="34"/>
      <c r="D97" s="34"/>
      <c r="E97" s="34"/>
      <c r="F97" s="34"/>
      <c r="G97" s="48" t="s">
        <v>793</v>
      </c>
      <c r="H97" s="35"/>
      <c r="I97" s="35"/>
      <c r="J97" s="35"/>
      <c r="K97" s="47" t="e">
        <f t="shared" si="14"/>
        <v>#DIV/0!</v>
      </c>
      <c r="L97" s="47" t="e">
        <f t="shared" si="15"/>
        <v>#DIV/0!</v>
      </c>
    </row>
    <row r="98" s="36" customFormat="1" ht="20.1" hidden="1" customHeight="1" spans="1:12">
      <c r="A98" s="34"/>
      <c r="B98" s="34"/>
      <c r="C98" s="34"/>
      <c r="D98" s="34"/>
      <c r="E98" s="34"/>
      <c r="F98" s="34"/>
      <c r="G98" s="48" t="s">
        <v>794</v>
      </c>
      <c r="H98" s="35"/>
      <c r="I98" s="35"/>
      <c r="J98" s="35"/>
      <c r="K98" s="47" t="e">
        <f t="shared" si="14"/>
        <v>#DIV/0!</v>
      </c>
      <c r="L98" s="47" t="e">
        <f t="shared" si="15"/>
        <v>#DIV/0!</v>
      </c>
    </row>
    <row r="99" s="36" customFormat="1" ht="20.1" hidden="1" customHeight="1" spans="1:12">
      <c r="A99" s="34"/>
      <c r="B99" s="34"/>
      <c r="C99" s="34"/>
      <c r="D99" s="34"/>
      <c r="E99" s="34"/>
      <c r="F99" s="34"/>
      <c r="G99" s="48" t="s">
        <v>795</v>
      </c>
      <c r="H99" s="35"/>
      <c r="I99" s="35"/>
      <c r="J99" s="35"/>
      <c r="K99" s="47" t="e">
        <f t="shared" si="14"/>
        <v>#DIV/0!</v>
      </c>
      <c r="L99" s="47" t="e">
        <f t="shared" si="15"/>
        <v>#DIV/0!</v>
      </c>
    </row>
    <row r="100" s="36" customFormat="1" ht="20.1" hidden="1" customHeight="1" spans="1:12">
      <c r="A100" s="34"/>
      <c r="B100" s="34"/>
      <c r="C100" s="34"/>
      <c r="D100" s="34"/>
      <c r="E100" s="34"/>
      <c r="F100" s="34"/>
      <c r="G100" s="48" t="s">
        <v>798</v>
      </c>
      <c r="H100" s="35"/>
      <c r="I100" s="35"/>
      <c r="J100" s="35"/>
      <c r="K100" s="47" t="e">
        <f t="shared" si="14"/>
        <v>#DIV/0!</v>
      </c>
      <c r="L100" s="47" t="e">
        <f t="shared" si="15"/>
        <v>#DIV/0!</v>
      </c>
    </row>
    <row r="101" s="36" customFormat="1" ht="20.1" hidden="1" customHeight="1" spans="1:12">
      <c r="A101" s="34"/>
      <c r="B101" s="34"/>
      <c r="C101" s="34"/>
      <c r="D101" s="34"/>
      <c r="E101" s="34"/>
      <c r="F101" s="34"/>
      <c r="G101" s="48" t="s">
        <v>800</v>
      </c>
      <c r="H101" s="35"/>
      <c r="I101" s="35"/>
      <c r="J101" s="35"/>
      <c r="K101" s="47" t="e">
        <f t="shared" si="14"/>
        <v>#DIV/0!</v>
      </c>
      <c r="L101" s="47" t="e">
        <f t="shared" si="15"/>
        <v>#DIV/0!</v>
      </c>
    </row>
    <row r="102" s="36" customFormat="1" ht="20.1" hidden="1" customHeight="1" spans="1:12">
      <c r="A102" s="34"/>
      <c r="B102" s="34"/>
      <c r="C102" s="34"/>
      <c r="D102" s="34"/>
      <c r="E102" s="34"/>
      <c r="F102" s="34"/>
      <c r="G102" s="48" t="s">
        <v>801</v>
      </c>
      <c r="H102" s="35"/>
      <c r="I102" s="35"/>
      <c r="J102" s="35"/>
      <c r="K102" s="47" t="e">
        <f t="shared" si="14"/>
        <v>#DIV/0!</v>
      </c>
      <c r="L102" s="47" t="e">
        <f t="shared" si="15"/>
        <v>#DIV/0!</v>
      </c>
    </row>
    <row r="103" s="36" customFormat="1" ht="20.1" hidden="1" customHeight="1" spans="1:12">
      <c r="A103" s="34"/>
      <c r="B103" s="34"/>
      <c r="C103" s="34"/>
      <c r="D103" s="34"/>
      <c r="E103" s="34"/>
      <c r="F103" s="34"/>
      <c r="G103" s="48" t="s">
        <v>832</v>
      </c>
      <c r="H103" s="35"/>
      <c r="I103" s="35"/>
      <c r="J103" s="35"/>
      <c r="K103" s="47" t="e">
        <f t="shared" si="14"/>
        <v>#DIV/0!</v>
      </c>
      <c r="L103" s="47" t="e">
        <f t="shared" si="15"/>
        <v>#DIV/0!</v>
      </c>
    </row>
    <row r="104" s="36" customFormat="1" ht="20.1" hidden="1" customHeight="1" spans="1:12">
      <c r="A104" s="34"/>
      <c r="B104" s="34"/>
      <c r="C104" s="34"/>
      <c r="D104" s="34"/>
      <c r="E104" s="34"/>
      <c r="F104" s="34"/>
      <c r="G104" s="34" t="s">
        <v>833</v>
      </c>
      <c r="H104" s="35">
        <f t="shared" ref="H104:J104" si="22">H105+H110+H115</f>
        <v>0</v>
      </c>
      <c r="I104" s="35">
        <f t="shared" si="22"/>
        <v>0</v>
      </c>
      <c r="J104" s="35">
        <f t="shared" si="22"/>
        <v>0</v>
      </c>
      <c r="K104" s="47" t="e">
        <f t="shared" si="14"/>
        <v>#DIV/0!</v>
      </c>
      <c r="L104" s="47" t="e">
        <f t="shared" si="15"/>
        <v>#DIV/0!</v>
      </c>
    </row>
    <row r="105" s="36" customFormat="1" ht="20.1" hidden="1" customHeight="1" spans="1:12">
      <c r="A105" s="34"/>
      <c r="B105" s="34"/>
      <c r="C105" s="34"/>
      <c r="D105" s="34"/>
      <c r="E105" s="34"/>
      <c r="F105" s="34"/>
      <c r="G105" s="49" t="s">
        <v>834</v>
      </c>
      <c r="H105" s="35">
        <f t="shared" ref="H105:J105" si="23">SUM(H106:H109)</f>
        <v>0</v>
      </c>
      <c r="I105" s="35">
        <f t="shared" si="23"/>
        <v>0</v>
      </c>
      <c r="J105" s="35">
        <f t="shared" si="23"/>
        <v>0</v>
      </c>
      <c r="K105" s="47" t="e">
        <f t="shared" si="14"/>
        <v>#DIV/0!</v>
      </c>
      <c r="L105" s="47" t="e">
        <f t="shared" si="15"/>
        <v>#DIV/0!</v>
      </c>
    </row>
    <row r="106" s="36" customFormat="1" ht="20.1" hidden="1" customHeight="1" spans="1:12">
      <c r="A106" s="34"/>
      <c r="B106" s="34"/>
      <c r="C106" s="34"/>
      <c r="D106" s="34"/>
      <c r="E106" s="34"/>
      <c r="F106" s="34"/>
      <c r="G106" s="49" t="s">
        <v>759</v>
      </c>
      <c r="H106" s="35"/>
      <c r="I106" s="35"/>
      <c r="J106" s="35"/>
      <c r="K106" s="47" t="e">
        <f t="shared" si="14"/>
        <v>#DIV/0!</v>
      </c>
      <c r="L106" s="47" t="e">
        <f t="shared" si="15"/>
        <v>#DIV/0!</v>
      </c>
    </row>
    <row r="107" s="36" customFormat="1" ht="20.1" hidden="1" customHeight="1" spans="1:12">
      <c r="A107" s="34"/>
      <c r="B107" s="34"/>
      <c r="C107" s="34"/>
      <c r="D107" s="34"/>
      <c r="E107" s="34"/>
      <c r="F107" s="34"/>
      <c r="G107" s="49" t="s">
        <v>835</v>
      </c>
      <c r="H107" s="35"/>
      <c r="I107" s="35"/>
      <c r="J107" s="35"/>
      <c r="K107" s="47" t="e">
        <f t="shared" si="14"/>
        <v>#DIV/0!</v>
      </c>
      <c r="L107" s="47" t="e">
        <f t="shared" si="15"/>
        <v>#DIV/0!</v>
      </c>
    </row>
    <row r="108" s="36" customFormat="1" ht="20.1" hidden="1" customHeight="1" spans="1:12">
      <c r="A108" s="34"/>
      <c r="B108" s="34"/>
      <c r="C108" s="34"/>
      <c r="D108" s="34"/>
      <c r="E108" s="34"/>
      <c r="F108" s="34"/>
      <c r="G108" s="49" t="s">
        <v>836</v>
      </c>
      <c r="H108" s="35"/>
      <c r="I108" s="35"/>
      <c r="J108" s="35"/>
      <c r="K108" s="47" t="e">
        <f t="shared" si="14"/>
        <v>#DIV/0!</v>
      </c>
      <c r="L108" s="47" t="e">
        <f t="shared" si="15"/>
        <v>#DIV/0!</v>
      </c>
    </row>
    <row r="109" s="36" customFormat="1" ht="20.1" hidden="1" customHeight="1" spans="1:12">
      <c r="A109" s="34"/>
      <c r="B109" s="34"/>
      <c r="C109" s="34"/>
      <c r="D109" s="34"/>
      <c r="E109" s="34"/>
      <c r="F109" s="34"/>
      <c r="G109" s="49" t="s">
        <v>837</v>
      </c>
      <c r="H109" s="35"/>
      <c r="I109" s="35"/>
      <c r="J109" s="35"/>
      <c r="K109" s="47" t="e">
        <f t="shared" si="14"/>
        <v>#DIV/0!</v>
      </c>
      <c r="L109" s="47" t="e">
        <f t="shared" si="15"/>
        <v>#DIV/0!</v>
      </c>
    </row>
    <row r="110" s="36" customFormat="1" ht="20.1" hidden="1" customHeight="1" spans="1:12">
      <c r="A110" s="34"/>
      <c r="B110" s="34"/>
      <c r="C110" s="34"/>
      <c r="D110" s="34"/>
      <c r="E110" s="34"/>
      <c r="F110" s="34"/>
      <c r="G110" s="49" t="s">
        <v>838</v>
      </c>
      <c r="H110" s="35">
        <f t="shared" ref="H110:J110" si="24">SUM(H111:H114)</f>
        <v>0</v>
      </c>
      <c r="I110" s="35">
        <f t="shared" si="24"/>
        <v>0</v>
      </c>
      <c r="J110" s="35">
        <f t="shared" si="24"/>
        <v>0</v>
      </c>
      <c r="K110" s="47" t="e">
        <f t="shared" si="14"/>
        <v>#DIV/0!</v>
      </c>
      <c r="L110" s="47" t="e">
        <f t="shared" si="15"/>
        <v>#DIV/0!</v>
      </c>
    </row>
    <row r="111" s="36" customFormat="1" ht="20.1" hidden="1" customHeight="1" spans="1:12">
      <c r="A111" s="34"/>
      <c r="B111" s="34"/>
      <c r="C111" s="34"/>
      <c r="D111" s="34"/>
      <c r="E111" s="34"/>
      <c r="F111" s="34"/>
      <c r="G111" s="49" t="s">
        <v>759</v>
      </c>
      <c r="H111" s="35"/>
      <c r="I111" s="35"/>
      <c r="J111" s="35"/>
      <c r="K111" s="47" t="e">
        <f t="shared" si="14"/>
        <v>#DIV/0!</v>
      </c>
      <c r="L111" s="47" t="e">
        <f t="shared" si="15"/>
        <v>#DIV/0!</v>
      </c>
    </row>
    <row r="112" s="36" customFormat="1" ht="20.1" hidden="1" customHeight="1" spans="1:12">
      <c r="A112" s="34"/>
      <c r="B112" s="34"/>
      <c r="C112" s="34"/>
      <c r="D112" s="34"/>
      <c r="E112" s="34"/>
      <c r="F112" s="34"/>
      <c r="G112" s="49" t="s">
        <v>835</v>
      </c>
      <c r="H112" s="35"/>
      <c r="I112" s="35"/>
      <c r="J112" s="35"/>
      <c r="K112" s="47" t="e">
        <f t="shared" si="14"/>
        <v>#DIV/0!</v>
      </c>
      <c r="L112" s="47" t="e">
        <f t="shared" si="15"/>
        <v>#DIV/0!</v>
      </c>
    </row>
    <row r="113" s="36" customFormat="1" ht="20.1" hidden="1" customHeight="1" spans="1:12">
      <c r="A113" s="34"/>
      <c r="B113" s="34"/>
      <c r="C113" s="34"/>
      <c r="D113" s="34"/>
      <c r="E113" s="34"/>
      <c r="F113" s="34"/>
      <c r="G113" s="49" t="s">
        <v>839</v>
      </c>
      <c r="H113" s="35"/>
      <c r="I113" s="35"/>
      <c r="J113" s="35"/>
      <c r="K113" s="47" t="e">
        <f t="shared" si="14"/>
        <v>#DIV/0!</v>
      </c>
      <c r="L113" s="47" t="e">
        <f t="shared" si="15"/>
        <v>#DIV/0!</v>
      </c>
    </row>
    <row r="114" s="36" customFormat="1" ht="20.1" hidden="1" customHeight="1" spans="1:12">
      <c r="A114" s="34"/>
      <c r="B114" s="34"/>
      <c r="C114" s="34"/>
      <c r="D114" s="34"/>
      <c r="E114" s="34"/>
      <c r="F114" s="34"/>
      <c r="G114" s="49" t="s">
        <v>840</v>
      </c>
      <c r="H114" s="35"/>
      <c r="I114" s="35"/>
      <c r="J114" s="35"/>
      <c r="K114" s="47" t="e">
        <f t="shared" si="14"/>
        <v>#DIV/0!</v>
      </c>
      <c r="L114" s="47" t="e">
        <f t="shared" si="15"/>
        <v>#DIV/0!</v>
      </c>
    </row>
    <row r="115" s="36" customFormat="1" ht="20.1" hidden="1" customHeight="1" spans="1:12">
      <c r="A115" s="34"/>
      <c r="B115" s="34"/>
      <c r="C115" s="34"/>
      <c r="D115" s="34"/>
      <c r="E115" s="34"/>
      <c r="F115" s="34"/>
      <c r="G115" s="49" t="s">
        <v>841</v>
      </c>
      <c r="H115" s="35">
        <f t="shared" ref="H115:J115" si="25">SUM(H116:H119)</f>
        <v>0</v>
      </c>
      <c r="I115" s="35">
        <f t="shared" si="25"/>
        <v>0</v>
      </c>
      <c r="J115" s="35">
        <f t="shared" si="25"/>
        <v>0</v>
      </c>
      <c r="K115" s="47" t="e">
        <f t="shared" si="14"/>
        <v>#DIV/0!</v>
      </c>
      <c r="L115" s="47" t="e">
        <f t="shared" si="15"/>
        <v>#DIV/0!</v>
      </c>
    </row>
    <row r="116" s="36" customFormat="1" ht="20.1" hidden="1" customHeight="1" spans="1:12">
      <c r="A116" s="34"/>
      <c r="B116" s="34"/>
      <c r="C116" s="34"/>
      <c r="D116" s="34"/>
      <c r="E116" s="34"/>
      <c r="F116" s="34"/>
      <c r="G116" s="49" t="s">
        <v>842</v>
      </c>
      <c r="H116" s="35"/>
      <c r="I116" s="35"/>
      <c r="J116" s="35"/>
      <c r="K116" s="47" t="e">
        <f t="shared" si="14"/>
        <v>#DIV/0!</v>
      </c>
      <c r="L116" s="47" t="e">
        <f t="shared" si="15"/>
        <v>#DIV/0!</v>
      </c>
    </row>
    <row r="117" s="36" customFormat="1" ht="20.1" hidden="1" customHeight="1" spans="1:12">
      <c r="A117" s="34"/>
      <c r="B117" s="34"/>
      <c r="C117" s="34"/>
      <c r="D117" s="34"/>
      <c r="E117" s="34"/>
      <c r="F117" s="34"/>
      <c r="G117" s="49" t="s">
        <v>843</v>
      </c>
      <c r="H117" s="35"/>
      <c r="I117" s="35"/>
      <c r="J117" s="35"/>
      <c r="K117" s="47" t="e">
        <f t="shared" si="14"/>
        <v>#DIV/0!</v>
      </c>
      <c r="L117" s="47" t="e">
        <f t="shared" si="15"/>
        <v>#DIV/0!</v>
      </c>
    </row>
    <row r="118" s="36" customFormat="1" ht="20.1" hidden="1" customHeight="1" spans="1:12">
      <c r="A118" s="34"/>
      <c r="B118" s="34"/>
      <c r="C118" s="34"/>
      <c r="D118" s="34"/>
      <c r="E118" s="34"/>
      <c r="F118" s="34"/>
      <c r="G118" s="49" t="s">
        <v>844</v>
      </c>
      <c r="H118" s="35"/>
      <c r="I118" s="35"/>
      <c r="J118" s="35"/>
      <c r="K118" s="47" t="e">
        <f t="shared" si="14"/>
        <v>#DIV/0!</v>
      </c>
      <c r="L118" s="47" t="e">
        <f t="shared" si="15"/>
        <v>#DIV/0!</v>
      </c>
    </row>
    <row r="119" s="36" customFormat="1" ht="20.1" hidden="1" customHeight="1" spans="1:12">
      <c r="A119" s="34"/>
      <c r="B119" s="34"/>
      <c r="C119" s="34"/>
      <c r="D119" s="34"/>
      <c r="E119" s="34"/>
      <c r="F119" s="34"/>
      <c r="G119" s="49" t="s">
        <v>845</v>
      </c>
      <c r="H119" s="35"/>
      <c r="I119" s="35"/>
      <c r="J119" s="35"/>
      <c r="K119" s="47" t="e">
        <f t="shared" si="14"/>
        <v>#DIV/0!</v>
      </c>
      <c r="L119" s="47" t="e">
        <f t="shared" si="15"/>
        <v>#DIV/0!</v>
      </c>
    </row>
    <row r="120" s="36" customFormat="1" ht="20.1" hidden="1" customHeight="1" spans="1:12">
      <c r="A120" s="34"/>
      <c r="B120" s="34"/>
      <c r="C120" s="34"/>
      <c r="D120" s="34"/>
      <c r="E120" s="34"/>
      <c r="F120" s="34"/>
      <c r="G120" s="45" t="s">
        <v>846</v>
      </c>
      <c r="H120" s="35">
        <f t="shared" ref="H120:J120" si="26">H121+H126+H131+H140+H147+H156+H159+H162</f>
        <v>0</v>
      </c>
      <c r="I120" s="35">
        <f t="shared" si="26"/>
        <v>0</v>
      </c>
      <c r="J120" s="35">
        <f t="shared" si="26"/>
        <v>0</v>
      </c>
      <c r="K120" s="47" t="e">
        <f t="shared" si="14"/>
        <v>#DIV/0!</v>
      </c>
      <c r="L120" s="47" t="e">
        <f t="shared" si="15"/>
        <v>#DIV/0!</v>
      </c>
    </row>
    <row r="121" s="36" customFormat="1" ht="20.1" hidden="1" customHeight="1" spans="1:12">
      <c r="A121" s="34"/>
      <c r="B121" s="34"/>
      <c r="C121" s="34"/>
      <c r="D121" s="34"/>
      <c r="E121" s="34"/>
      <c r="F121" s="34"/>
      <c r="G121" s="53" t="s">
        <v>847</v>
      </c>
      <c r="H121" s="35">
        <f t="shared" ref="H121:J121" si="27">SUM(H122:H125)</f>
        <v>0</v>
      </c>
      <c r="I121" s="35">
        <f t="shared" si="27"/>
        <v>0</v>
      </c>
      <c r="J121" s="35">
        <f t="shared" si="27"/>
        <v>0</v>
      </c>
      <c r="K121" s="47" t="e">
        <f t="shared" si="14"/>
        <v>#DIV/0!</v>
      </c>
      <c r="L121" s="47" t="e">
        <f t="shared" si="15"/>
        <v>#DIV/0!</v>
      </c>
    </row>
    <row r="122" s="36" customFormat="1" ht="20.1" hidden="1" customHeight="1" spans="1:12">
      <c r="A122" s="34"/>
      <c r="B122" s="34"/>
      <c r="C122" s="34"/>
      <c r="D122" s="34"/>
      <c r="E122" s="34"/>
      <c r="F122" s="34"/>
      <c r="G122" s="49" t="s">
        <v>848</v>
      </c>
      <c r="H122" s="35"/>
      <c r="I122" s="35"/>
      <c r="J122" s="35"/>
      <c r="K122" s="47" t="e">
        <f t="shared" si="14"/>
        <v>#DIV/0!</v>
      </c>
      <c r="L122" s="47" t="e">
        <f t="shared" si="15"/>
        <v>#DIV/0!</v>
      </c>
    </row>
    <row r="123" s="36" customFormat="1" ht="20.1" hidden="1" customHeight="1" spans="1:12">
      <c r="A123" s="34"/>
      <c r="B123" s="34"/>
      <c r="C123" s="34"/>
      <c r="D123" s="34"/>
      <c r="E123" s="34"/>
      <c r="F123" s="34"/>
      <c r="G123" s="49" t="s">
        <v>849</v>
      </c>
      <c r="H123" s="35"/>
      <c r="I123" s="35"/>
      <c r="J123" s="35"/>
      <c r="K123" s="47" t="e">
        <f t="shared" si="14"/>
        <v>#DIV/0!</v>
      </c>
      <c r="L123" s="47" t="e">
        <f t="shared" si="15"/>
        <v>#DIV/0!</v>
      </c>
    </row>
    <row r="124" s="36" customFormat="1" ht="20.1" hidden="1" customHeight="1" spans="1:12">
      <c r="A124" s="34"/>
      <c r="B124" s="34"/>
      <c r="C124" s="34"/>
      <c r="D124" s="34"/>
      <c r="E124" s="34"/>
      <c r="F124" s="34"/>
      <c r="G124" s="49" t="s">
        <v>850</v>
      </c>
      <c r="H124" s="35"/>
      <c r="I124" s="35"/>
      <c r="J124" s="35"/>
      <c r="K124" s="47" t="e">
        <f t="shared" si="14"/>
        <v>#DIV/0!</v>
      </c>
      <c r="L124" s="47" t="e">
        <f t="shared" si="15"/>
        <v>#DIV/0!</v>
      </c>
    </row>
    <row r="125" s="36" customFormat="1" ht="20.1" hidden="1" customHeight="1" spans="1:12">
      <c r="A125" s="34"/>
      <c r="B125" s="34"/>
      <c r="C125" s="34"/>
      <c r="D125" s="34"/>
      <c r="E125" s="34"/>
      <c r="F125" s="34"/>
      <c r="G125" s="49" t="s">
        <v>851</v>
      </c>
      <c r="H125" s="35"/>
      <c r="I125" s="35"/>
      <c r="J125" s="35"/>
      <c r="K125" s="47" t="e">
        <f t="shared" si="14"/>
        <v>#DIV/0!</v>
      </c>
      <c r="L125" s="47" t="e">
        <f t="shared" si="15"/>
        <v>#DIV/0!</v>
      </c>
    </row>
    <row r="126" s="36" customFormat="1" ht="20.1" hidden="1" customHeight="1" spans="1:12">
      <c r="A126" s="34"/>
      <c r="B126" s="34"/>
      <c r="C126" s="34"/>
      <c r="D126" s="34"/>
      <c r="E126" s="34"/>
      <c r="F126" s="34"/>
      <c r="G126" s="53" t="s">
        <v>852</v>
      </c>
      <c r="H126" s="35">
        <f t="shared" ref="H126:J126" si="28">SUM(H127:H130)</f>
        <v>0</v>
      </c>
      <c r="I126" s="35">
        <f t="shared" si="28"/>
        <v>0</v>
      </c>
      <c r="J126" s="35">
        <f t="shared" si="28"/>
        <v>0</v>
      </c>
      <c r="K126" s="47" t="e">
        <f t="shared" si="14"/>
        <v>#DIV/0!</v>
      </c>
      <c r="L126" s="47" t="e">
        <f t="shared" si="15"/>
        <v>#DIV/0!</v>
      </c>
    </row>
    <row r="127" s="36" customFormat="1" ht="20.1" hidden="1" customHeight="1" spans="1:12">
      <c r="A127" s="34"/>
      <c r="B127" s="34"/>
      <c r="C127" s="34"/>
      <c r="D127" s="34"/>
      <c r="E127" s="34"/>
      <c r="F127" s="34"/>
      <c r="G127" s="49" t="s">
        <v>850</v>
      </c>
      <c r="H127" s="35"/>
      <c r="I127" s="35"/>
      <c r="J127" s="35"/>
      <c r="K127" s="47" t="e">
        <f t="shared" si="14"/>
        <v>#DIV/0!</v>
      </c>
      <c r="L127" s="47" t="e">
        <f t="shared" si="15"/>
        <v>#DIV/0!</v>
      </c>
    </row>
    <row r="128" s="36" customFormat="1" ht="20.1" hidden="1" customHeight="1" spans="1:12">
      <c r="A128" s="34"/>
      <c r="B128" s="34"/>
      <c r="C128" s="34"/>
      <c r="D128" s="34"/>
      <c r="E128" s="34"/>
      <c r="F128" s="34"/>
      <c r="G128" s="49" t="s">
        <v>853</v>
      </c>
      <c r="H128" s="35"/>
      <c r="I128" s="35"/>
      <c r="J128" s="35"/>
      <c r="K128" s="47" t="e">
        <f t="shared" si="14"/>
        <v>#DIV/0!</v>
      </c>
      <c r="L128" s="47" t="e">
        <f t="shared" si="15"/>
        <v>#DIV/0!</v>
      </c>
    </row>
    <row r="129" s="36" customFormat="1" ht="20.1" hidden="1" customHeight="1" spans="1:12">
      <c r="A129" s="34"/>
      <c r="B129" s="34"/>
      <c r="C129" s="34"/>
      <c r="D129" s="34"/>
      <c r="E129" s="34"/>
      <c r="F129" s="34"/>
      <c r="G129" s="49" t="s">
        <v>854</v>
      </c>
      <c r="H129" s="35"/>
      <c r="I129" s="35"/>
      <c r="J129" s="35"/>
      <c r="K129" s="47" t="e">
        <f t="shared" si="14"/>
        <v>#DIV/0!</v>
      </c>
      <c r="L129" s="47" t="e">
        <f t="shared" si="15"/>
        <v>#DIV/0!</v>
      </c>
    </row>
    <row r="130" s="36" customFormat="1" ht="20.1" hidden="1" customHeight="1" spans="1:12">
      <c r="A130" s="34"/>
      <c r="B130" s="34"/>
      <c r="C130" s="34"/>
      <c r="D130" s="34"/>
      <c r="E130" s="34"/>
      <c r="F130" s="34"/>
      <c r="G130" s="49" t="s">
        <v>855</v>
      </c>
      <c r="H130" s="35"/>
      <c r="I130" s="35"/>
      <c r="J130" s="35"/>
      <c r="K130" s="47" t="e">
        <f t="shared" si="14"/>
        <v>#DIV/0!</v>
      </c>
      <c r="L130" s="47" t="e">
        <f t="shared" si="15"/>
        <v>#DIV/0!</v>
      </c>
    </row>
    <row r="131" s="36" customFormat="1" ht="20.1" hidden="1" customHeight="1" spans="1:12">
      <c r="A131" s="34"/>
      <c r="B131" s="34"/>
      <c r="C131" s="34"/>
      <c r="D131" s="34"/>
      <c r="E131" s="34"/>
      <c r="F131" s="34"/>
      <c r="G131" s="53" t="s">
        <v>856</v>
      </c>
      <c r="H131" s="35">
        <f t="shared" ref="H131:J131" si="29">SUM(H132:H139)</f>
        <v>0</v>
      </c>
      <c r="I131" s="35">
        <f t="shared" si="29"/>
        <v>0</v>
      </c>
      <c r="J131" s="35">
        <f t="shared" si="29"/>
        <v>0</v>
      </c>
      <c r="K131" s="47" t="e">
        <f t="shared" si="14"/>
        <v>#DIV/0!</v>
      </c>
      <c r="L131" s="47" t="e">
        <f t="shared" si="15"/>
        <v>#DIV/0!</v>
      </c>
    </row>
    <row r="132" s="36" customFormat="1" ht="20.1" hidden="1" customHeight="1" spans="1:12">
      <c r="A132" s="34"/>
      <c r="B132" s="34"/>
      <c r="C132" s="34"/>
      <c r="D132" s="34"/>
      <c r="E132" s="34"/>
      <c r="F132" s="34"/>
      <c r="G132" s="49" t="s">
        <v>857</v>
      </c>
      <c r="H132" s="35"/>
      <c r="I132" s="35"/>
      <c r="J132" s="35"/>
      <c r="K132" s="47" t="e">
        <f t="shared" ref="K132:K195" si="30">J132/H132</f>
        <v>#DIV/0!</v>
      </c>
      <c r="L132" s="47" t="e">
        <f t="shared" ref="L132:L195" si="31">J132/I132</f>
        <v>#DIV/0!</v>
      </c>
    </row>
    <row r="133" s="36" customFormat="1" ht="20.1" hidden="1" customHeight="1" spans="1:12">
      <c r="A133" s="34"/>
      <c r="B133" s="34"/>
      <c r="C133" s="34"/>
      <c r="D133" s="34"/>
      <c r="E133" s="34"/>
      <c r="F133" s="34"/>
      <c r="G133" s="49" t="s">
        <v>858</v>
      </c>
      <c r="H133" s="35"/>
      <c r="I133" s="35"/>
      <c r="J133" s="35"/>
      <c r="K133" s="47" t="e">
        <f t="shared" si="30"/>
        <v>#DIV/0!</v>
      </c>
      <c r="L133" s="47" t="e">
        <f t="shared" si="31"/>
        <v>#DIV/0!</v>
      </c>
    </row>
    <row r="134" s="36" customFormat="1" ht="20.1" hidden="1" customHeight="1" spans="1:12">
      <c r="A134" s="34"/>
      <c r="B134" s="34"/>
      <c r="C134" s="34"/>
      <c r="D134" s="34"/>
      <c r="E134" s="34"/>
      <c r="F134" s="34"/>
      <c r="G134" s="49" t="s">
        <v>859</v>
      </c>
      <c r="H134" s="35"/>
      <c r="I134" s="35"/>
      <c r="J134" s="35"/>
      <c r="K134" s="47" t="e">
        <f t="shared" si="30"/>
        <v>#DIV/0!</v>
      </c>
      <c r="L134" s="47" t="e">
        <f t="shared" si="31"/>
        <v>#DIV/0!</v>
      </c>
    </row>
    <row r="135" s="36" customFormat="1" ht="20.1" hidden="1" customHeight="1" spans="1:12">
      <c r="A135" s="34"/>
      <c r="B135" s="34"/>
      <c r="C135" s="34"/>
      <c r="D135" s="34"/>
      <c r="E135" s="34"/>
      <c r="F135" s="34"/>
      <c r="G135" s="49" t="s">
        <v>860</v>
      </c>
      <c r="H135" s="35"/>
      <c r="I135" s="35"/>
      <c r="J135" s="35"/>
      <c r="K135" s="47" t="e">
        <f t="shared" si="30"/>
        <v>#DIV/0!</v>
      </c>
      <c r="L135" s="47" t="e">
        <f t="shared" si="31"/>
        <v>#DIV/0!</v>
      </c>
    </row>
    <row r="136" s="36" customFormat="1" ht="20.1" hidden="1" customHeight="1" spans="1:12">
      <c r="A136" s="34"/>
      <c r="B136" s="34"/>
      <c r="C136" s="34"/>
      <c r="D136" s="34"/>
      <c r="E136" s="34"/>
      <c r="F136" s="34"/>
      <c r="G136" s="49" t="s">
        <v>861</v>
      </c>
      <c r="H136" s="35"/>
      <c r="I136" s="35"/>
      <c r="J136" s="35"/>
      <c r="K136" s="47" t="e">
        <f t="shared" si="30"/>
        <v>#DIV/0!</v>
      </c>
      <c r="L136" s="47" t="e">
        <f t="shared" si="31"/>
        <v>#DIV/0!</v>
      </c>
    </row>
    <row r="137" s="36" customFormat="1" ht="20.1" hidden="1" customHeight="1" spans="1:12">
      <c r="A137" s="34"/>
      <c r="B137" s="34"/>
      <c r="C137" s="34"/>
      <c r="D137" s="34"/>
      <c r="E137" s="34"/>
      <c r="F137" s="34"/>
      <c r="G137" s="49" t="s">
        <v>862</v>
      </c>
      <c r="H137" s="35"/>
      <c r="I137" s="35"/>
      <c r="J137" s="35"/>
      <c r="K137" s="47" t="e">
        <f t="shared" si="30"/>
        <v>#DIV/0!</v>
      </c>
      <c r="L137" s="47" t="e">
        <f t="shared" si="31"/>
        <v>#DIV/0!</v>
      </c>
    </row>
    <row r="138" s="36" customFormat="1" ht="20.1" hidden="1" customHeight="1" spans="1:12">
      <c r="A138" s="34"/>
      <c r="B138" s="34"/>
      <c r="C138" s="34"/>
      <c r="D138" s="34"/>
      <c r="E138" s="34"/>
      <c r="F138" s="34"/>
      <c r="G138" s="49" t="s">
        <v>863</v>
      </c>
      <c r="H138" s="35"/>
      <c r="I138" s="35"/>
      <c r="J138" s="35"/>
      <c r="K138" s="47" t="e">
        <f t="shared" si="30"/>
        <v>#DIV/0!</v>
      </c>
      <c r="L138" s="47" t="e">
        <f t="shared" si="31"/>
        <v>#DIV/0!</v>
      </c>
    </row>
    <row r="139" s="36" customFormat="1" ht="20.1" hidden="1" customHeight="1" spans="1:12">
      <c r="A139" s="34"/>
      <c r="B139" s="34"/>
      <c r="C139" s="34"/>
      <c r="D139" s="34"/>
      <c r="E139" s="34"/>
      <c r="F139" s="34"/>
      <c r="G139" s="49" t="s">
        <v>864</v>
      </c>
      <c r="H139" s="35"/>
      <c r="I139" s="35"/>
      <c r="J139" s="35"/>
      <c r="K139" s="47" t="e">
        <f t="shared" si="30"/>
        <v>#DIV/0!</v>
      </c>
      <c r="L139" s="47" t="e">
        <f t="shared" si="31"/>
        <v>#DIV/0!</v>
      </c>
    </row>
    <row r="140" s="36" customFormat="1" ht="20.1" hidden="1" customHeight="1" spans="1:12">
      <c r="A140" s="34"/>
      <c r="B140" s="34"/>
      <c r="C140" s="34"/>
      <c r="D140" s="34"/>
      <c r="E140" s="34"/>
      <c r="F140" s="34"/>
      <c r="G140" s="53" t="s">
        <v>865</v>
      </c>
      <c r="H140" s="35">
        <f t="shared" ref="H140:J140" si="32">SUM(H141:H146)</f>
        <v>0</v>
      </c>
      <c r="I140" s="35">
        <f t="shared" si="32"/>
        <v>0</v>
      </c>
      <c r="J140" s="35">
        <f t="shared" si="32"/>
        <v>0</v>
      </c>
      <c r="K140" s="47" t="e">
        <f t="shared" si="30"/>
        <v>#DIV/0!</v>
      </c>
      <c r="L140" s="47" t="e">
        <f t="shared" si="31"/>
        <v>#DIV/0!</v>
      </c>
    </row>
    <row r="141" s="36" customFormat="1" ht="20.1" hidden="1" customHeight="1" spans="1:12">
      <c r="A141" s="34"/>
      <c r="B141" s="34"/>
      <c r="C141" s="34"/>
      <c r="D141" s="34"/>
      <c r="E141" s="34"/>
      <c r="F141" s="34"/>
      <c r="G141" s="49" t="s">
        <v>866</v>
      </c>
      <c r="H141" s="35"/>
      <c r="I141" s="35"/>
      <c r="J141" s="35"/>
      <c r="K141" s="47" t="e">
        <f t="shared" si="30"/>
        <v>#DIV/0!</v>
      </c>
      <c r="L141" s="47" t="e">
        <f t="shared" si="31"/>
        <v>#DIV/0!</v>
      </c>
    </row>
    <row r="142" s="36" customFormat="1" ht="20.1" hidden="1" customHeight="1" spans="1:12">
      <c r="A142" s="34"/>
      <c r="B142" s="34"/>
      <c r="C142" s="34"/>
      <c r="D142" s="34"/>
      <c r="E142" s="34"/>
      <c r="F142" s="34"/>
      <c r="G142" s="49" t="s">
        <v>867</v>
      </c>
      <c r="H142" s="35"/>
      <c r="I142" s="35"/>
      <c r="J142" s="35"/>
      <c r="K142" s="47" t="e">
        <f t="shared" si="30"/>
        <v>#DIV/0!</v>
      </c>
      <c r="L142" s="47" t="e">
        <f t="shared" si="31"/>
        <v>#DIV/0!</v>
      </c>
    </row>
    <row r="143" s="36" customFormat="1" ht="20.1" hidden="1" customHeight="1" spans="1:12">
      <c r="A143" s="34"/>
      <c r="B143" s="34"/>
      <c r="C143" s="34"/>
      <c r="D143" s="34"/>
      <c r="E143" s="34"/>
      <c r="F143" s="34"/>
      <c r="G143" s="49" t="s">
        <v>868</v>
      </c>
      <c r="H143" s="35"/>
      <c r="I143" s="35"/>
      <c r="J143" s="35"/>
      <c r="K143" s="47" t="e">
        <f t="shared" si="30"/>
        <v>#DIV/0!</v>
      </c>
      <c r="L143" s="47" t="e">
        <f t="shared" si="31"/>
        <v>#DIV/0!</v>
      </c>
    </row>
    <row r="144" s="36" customFormat="1" ht="20.1" hidden="1" customHeight="1" spans="1:12">
      <c r="A144" s="34"/>
      <c r="B144" s="34"/>
      <c r="C144" s="34"/>
      <c r="D144" s="34"/>
      <c r="E144" s="34"/>
      <c r="F144" s="34"/>
      <c r="G144" s="49" t="s">
        <v>869</v>
      </c>
      <c r="H144" s="35"/>
      <c r="I144" s="35"/>
      <c r="J144" s="35"/>
      <c r="K144" s="47" t="e">
        <f t="shared" si="30"/>
        <v>#DIV/0!</v>
      </c>
      <c r="L144" s="47" t="e">
        <f t="shared" si="31"/>
        <v>#DIV/0!</v>
      </c>
    </row>
    <row r="145" s="36" customFormat="1" ht="20.1" hidden="1" customHeight="1" spans="1:12">
      <c r="A145" s="34"/>
      <c r="B145" s="34"/>
      <c r="C145" s="34"/>
      <c r="D145" s="34"/>
      <c r="E145" s="34"/>
      <c r="F145" s="34"/>
      <c r="G145" s="49" t="s">
        <v>870</v>
      </c>
      <c r="H145" s="35"/>
      <c r="I145" s="35"/>
      <c r="J145" s="35"/>
      <c r="K145" s="47" t="e">
        <f t="shared" si="30"/>
        <v>#DIV/0!</v>
      </c>
      <c r="L145" s="47" t="e">
        <f t="shared" si="31"/>
        <v>#DIV/0!</v>
      </c>
    </row>
    <row r="146" s="36" customFormat="1" ht="20.1" hidden="1" customHeight="1" spans="1:12">
      <c r="A146" s="34"/>
      <c r="B146" s="34"/>
      <c r="C146" s="34"/>
      <c r="D146" s="34"/>
      <c r="E146" s="34"/>
      <c r="F146" s="34"/>
      <c r="G146" s="49" t="s">
        <v>871</v>
      </c>
      <c r="H146" s="35"/>
      <c r="I146" s="35"/>
      <c r="J146" s="35"/>
      <c r="K146" s="47" t="e">
        <f t="shared" si="30"/>
        <v>#DIV/0!</v>
      </c>
      <c r="L146" s="47" t="e">
        <f t="shared" si="31"/>
        <v>#DIV/0!</v>
      </c>
    </row>
    <row r="147" s="36" customFormat="1" ht="20.1" hidden="1" customHeight="1" spans="1:12">
      <c r="A147" s="34"/>
      <c r="B147" s="34"/>
      <c r="C147" s="34"/>
      <c r="D147" s="34"/>
      <c r="E147" s="34"/>
      <c r="F147" s="34"/>
      <c r="G147" s="53" t="s">
        <v>872</v>
      </c>
      <c r="H147" s="35">
        <f t="shared" ref="H147:J147" si="33">SUM(H148:H155)</f>
        <v>0</v>
      </c>
      <c r="I147" s="35">
        <f t="shared" si="33"/>
        <v>0</v>
      </c>
      <c r="J147" s="35">
        <f t="shared" si="33"/>
        <v>0</v>
      </c>
      <c r="K147" s="47" t="e">
        <f t="shared" si="30"/>
        <v>#DIV/0!</v>
      </c>
      <c r="L147" s="47" t="e">
        <f t="shared" si="31"/>
        <v>#DIV/0!</v>
      </c>
    </row>
    <row r="148" s="36" customFormat="1" ht="20.1" hidden="1" customHeight="1" spans="1:12">
      <c r="A148" s="34"/>
      <c r="B148" s="34"/>
      <c r="C148" s="34"/>
      <c r="D148" s="34"/>
      <c r="E148" s="34"/>
      <c r="F148" s="34"/>
      <c r="G148" s="49" t="s">
        <v>873</v>
      </c>
      <c r="H148" s="35"/>
      <c r="I148" s="35"/>
      <c r="J148" s="35"/>
      <c r="K148" s="47" t="e">
        <f t="shared" si="30"/>
        <v>#DIV/0!</v>
      </c>
      <c r="L148" s="47" t="e">
        <f t="shared" si="31"/>
        <v>#DIV/0!</v>
      </c>
    </row>
    <row r="149" s="36" customFormat="1" ht="20.1" hidden="1" customHeight="1" spans="1:12">
      <c r="A149" s="34"/>
      <c r="B149" s="34"/>
      <c r="C149" s="34"/>
      <c r="D149" s="34"/>
      <c r="E149" s="34"/>
      <c r="F149" s="34"/>
      <c r="G149" s="49" t="s">
        <v>874</v>
      </c>
      <c r="H149" s="35"/>
      <c r="I149" s="35"/>
      <c r="J149" s="35"/>
      <c r="K149" s="47" t="e">
        <f t="shared" si="30"/>
        <v>#DIV/0!</v>
      </c>
      <c r="L149" s="47" t="e">
        <f t="shared" si="31"/>
        <v>#DIV/0!</v>
      </c>
    </row>
    <row r="150" s="36" customFormat="1" ht="20.1" hidden="1" customHeight="1" spans="1:12">
      <c r="A150" s="34"/>
      <c r="B150" s="34"/>
      <c r="C150" s="34"/>
      <c r="D150" s="34"/>
      <c r="E150" s="34"/>
      <c r="F150" s="34"/>
      <c r="G150" s="49" t="s">
        <v>875</v>
      </c>
      <c r="H150" s="35"/>
      <c r="I150" s="35"/>
      <c r="J150" s="35"/>
      <c r="K150" s="47" t="e">
        <f t="shared" si="30"/>
        <v>#DIV/0!</v>
      </c>
      <c r="L150" s="47" t="e">
        <f t="shared" si="31"/>
        <v>#DIV/0!</v>
      </c>
    </row>
    <row r="151" s="36" customFormat="1" ht="20.1" hidden="1" customHeight="1" spans="1:12">
      <c r="A151" s="34"/>
      <c r="B151" s="34"/>
      <c r="C151" s="34"/>
      <c r="D151" s="34"/>
      <c r="E151" s="34"/>
      <c r="F151" s="34"/>
      <c r="G151" s="49" t="s">
        <v>876</v>
      </c>
      <c r="H151" s="35"/>
      <c r="I151" s="35"/>
      <c r="J151" s="35"/>
      <c r="K151" s="47" t="e">
        <f t="shared" si="30"/>
        <v>#DIV/0!</v>
      </c>
      <c r="L151" s="47" t="e">
        <f t="shared" si="31"/>
        <v>#DIV/0!</v>
      </c>
    </row>
    <row r="152" s="36" customFormat="1" ht="20.1" hidden="1" customHeight="1" spans="1:12">
      <c r="A152" s="34"/>
      <c r="B152" s="34"/>
      <c r="C152" s="34"/>
      <c r="D152" s="34"/>
      <c r="E152" s="34"/>
      <c r="F152" s="34"/>
      <c r="G152" s="49" t="s">
        <v>877</v>
      </c>
      <c r="H152" s="35"/>
      <c r="I152" s="35"/>
      <c r="J152" s="35"/>
      <c r="K152" s="47" t="e">
        <f t="shared" si="30"/>
        <v>#DIV/0!</v>
      </c>
      <c r="L152" s="47" t="e">
        <f t="shared" si="31"/>
        <v>#DIV/0!</v>
      </c>
    </row>
    <row r="153" s="36" customFormat="1" ht="20.1" hidden="1" customHeight="1" spans="1:12">
      <c r="A153" s="34"/>
      <c r="B153" s="34"/>
      <c r="C153" s="34"/>
      <c r="D153" s="34"/>
      <c r="E153" s="34"/>
      <c r="F153" s="34"/>
      <c r="G153" s="49" t="s">
        <v>878</v>
      </c>
      <c r="H153" s="35"/>
      <c r="I153" s="35"/>
      <c r="J153" s="35"/>
      <c r="K153" s="47" t="e">
        <f t="shared" si="30"/>
        <v>#DIV/0!</v>
      </c>
      <c r="L153" s="47" t="e">
        <f t="shared" si="31"/>
        <v>#DIV/0!</v>
      </c>
    </row>
    <row r="154" s="36" customFormat="1" ht="20.1" hidden="1" customHeight="1" spans="1:12">
      <c r="A154" s="34"/>
      <c r="B154" s="34"/>
      <c r="C154" s="34"/>
      <c r="D154" s="34"/>
      <c r="E154" s="34"/>
      <c r="F154" s="34"/>
      <c r="G154" s="49" t="s">
        <v>879</v>
      </c>
      <c r="H154" s="35"/>
      <c r="I154" s="35"/>
      <c r="J154" s="35"/>
      <c r="K154" s="47" t="e">
        <f t="shared" si="30"/>
        <v>#DIV/0!</v>
      </c>
      <c r="L154" s="47" t="e">
        <f t="shared" si="31"/>
        <v>#DIV/0!</v>
      </c>
    </row>
    <row r="155" s="36" customFormat="1" ht="20.1" hidden="1" customHeight="1" spans="1:12">
      <c r="A155" s="34"/>
      <c r="B155" s="34"/>
      <c r="C155" s="34"/>
      <c r="D155" s="34"/>
      <c r="E155" s="34"/>
      <c r="F155" s="34"/>
      <c r="G155" s="49" t="s">
        <v>880</v>
      </c>
      <c r="H155" s="35"/>
      <c r="I155" s="35"/>
      <c r="J155" s="35"/>
      <c r="K155" s="47" t="e">
        <f t="shared" si="30"/>
        <v>#DIV/0!</v>
      </c>
      <c r="L155" s="47" t="e">
        <f t="shared" si="31"/>
        <v>#DIV/0!</v>
      </c>
    </row>
    <row r="156" s="36" customFormat="1" ht="20.1" hidden="1" customHeight="1" spans="1:12">
      <c r="A156" s="34"/>
      <c r="B156" s="34"/>
      <c r="C156" s="34"/>
      <c r="D156" s="34"/>
      <c r="E156" s="34"/>
      <c r="F156" s="34"/>
      <c r="G156" s="53" t="s">
        <v>881</v>
      </c>
      <c r="H156" s="35">
        <f t="shared" ref="H156:J156" si="34">SUM(H157:H158)</f>
        <v>0</v>
      </c>
      <c r="I156" s="35">
        <f t="shared" si="34"/>
        <v>0</v>
      </c>
      <c r="J156" s="35">
        <f t="shared" si="34"/>
        <v>0</v>
      </c>
      <c r="K156" s="47" t="e">
        <f t="shared" si="30"/>
        <v>#DIV/0!</v>
      </c>
      <c r="L156" s="47" t="e">
        <f t="shared" si="31"/>
        <v>#DIV/0!</v>
      </c>
    </row>
    <row r="157" s="36" customFormat="1" ht="20.1" hidden="1" customHeight="1" spans="1:12">
      <c r="A157" s="34"/>
      <c r="B157" s="34"/>
      <c r="C157" s="34"/>
      <c r="D157" s="34"/>
      <c r="E157" s="34"/>
      <c r="F157" s="34"/>
      <c r="G157" s="48" t="s">
        <v>848</v>
      </c>
      <c r="H157" s="35"/>
      <c r="I157" s="35"/>
      <c r="J157" s="35"/>
      <c r="K157" s="47" t="e">
        <f t="shared" si="30"/>
        <v>#DIV/0!</v>
      </c>
      <c r="L157" s="47" t="e">
        <f t="shared" si="31"/>
        <v>#DIV/0!</v>
      </c>
    </row>
    <row r="158" s="36" customFormat="1" ht="20.1" hidden="1" customHeight="1" spans="1:12">
      <c r="A158" s="34"/>
      <c r="B158" s="34"/>
      <c r="C158" s="34"/>
      <c r="D158" s="34"/>
      <c r="E158" s="34"/>
      <c r="F158" s="34"/>
      <c r="G158" s="48" t="s">
        <v>882</v>
      </c>
      <c r="H158" s="35"/>
      <c r="I158" s="35"/>
      <c r="J158" s="35"/>
      <c r="K158" s="47" t="e">
        <f t="shared" si="30"/>
        <v>#DIV/0!</v>
      </c>
      <c r="L158" s="47" t="e">
        <f t="shared" si="31"/>
        <v>#DIV/0!</v>
      </c>
    </row>
    <row r="159" s="36" customFormat="1" ht="20.1" hidden="1" customHeight="1" spans="1:12">
      <c r="A159" s="34"/>
      <c r="B159" s="34"/>
      <c r="C159" s="34"/>
      <c r="D159" s="34"/>
      <c r="E159" s="34"/>
      <c r="F159" s="34"/>
      <c r="G159" s="53" t="s">
        <v>883</v>
      </c>
      <c r="H159" s="35">
        <f t="shared" ref="H159:J159" si="35">SUM(H160:H161)</f>
        <v>0</v>
      </c>
      <c r="I159" s="35">
        <f t="shared" si="35"/>
        <v>0</v>
      </c>
      <c r="J159" s="35">
        <f t="shared" si="35"/>
        <v>0</v>
      </c>
      <c r="K159" s="47" t="e">
        <f t="shared" si="30"/>
        <v>#DIV/0!</v>
      </c>
      <c r="L159" s="47" t="e">
        <f t="shared" si="31"/>
        <v>#DIV/0!</v>
      </c>
    </row>
    <row r="160" s="36" customFormat="1" ht="20.1" hidden="1" customHeight="1" spans="1:12">
      <c r="A160" s="34"/>
      <c r="B160" s="34"/>
      <c r="C160" s="34"/>
      <c r="D160" s="34"/>
      <c r="E160" s="34"/>
      <c r="F160" s="34"/>
      <c r="G160" s="48" t="s">
        <v>848</v>
      </c>
      <c r="H160" s="35"/>
      <c r="I160" s="35"/>
      <c r="J160" s="35"/>
      <c r="K160" s="47" t="e">
        <f t="shared" si="30"/>
        <v>#DIV/0!</v>
      </c>
      <c r="L160" s="47" t="e">
        <f t="shared" si="31"/>
        <v>#DIV/0!</v>
      </c>
    </row>
    <row r="161" s="36" customFormat="1" ht="20.1" hidden="1" customHeight="1" spans="1:12">
      <c r="A161" s="34"/>
      <c r="B161" s="34"/>
      <c r="C161" s="34"/>
      <c r="D161" s="34"/>
      <c r="E161" s="34"/>
      <c r="F161" s="34"/>
      <c r="G161" s="48" t="s">
        <v>884</v>
      </c>
      <c r="H161" s="35"/>
      <c r="I161" s="35"/>
      <c r="J161" s="35"/>
      <c r="K161" s="47" t="e">
        <f t="shared" si="30"/>
        <v>#DIV/0!</v>
      </c>
      <c r="L161" s="47" t="e">
        <f t="shared" si="31"/>
        <v>#DIV/0!</v>
      </c>
    </row>
    <row r="162" s="36" customFormat="1" ht="20.1" hidden="1" customHeight="1" spans="1:12">
      <c r="A162" s="34"/>
      <c r="B162" s="34"/>
      <c r="C162" s="34"/>
      <c r="D162" s="34"/>
      <c r="E162" s="34"/>
      <c r="F162" s="34"/>
      <c r="G162" s="53" t="s">
        <v>885</v>
      </c>
      <c r="H162" s="35"/>
      <c r="I162" s="35"/>
      <c r="J162" s="35"/>
      <c r="K162" s="47" t="e">
        <f t="shared" si="30"/>
        <v>#DIV/0!</v>
      </c>
      <c r="L162" s="47" t="e">
        <f t="shared" si="31"/>
        <v>#DIV/0!</v>
      </c>
    </row>
    <row r="163" s="36" customFormat="1" ht="20.1" hidden="1" customHeight="1" spans="1:12">
      <c r="A163" s="34"/>
      <c r="B163" s="34"/>
      <c r="C163" s="34"/>
      <c r="D163" s="34"/>
      <c r="E163" s="34"/>
      <c r="F163" s="34"/>
      <c r="G163" s="45" t="s">
        <v>886</v>
      </c>
      <c r="H163" s="35">
        <f t="shared" ref="H163:J163" si="36">H164</f>
        <v>0</v>
      </c>
      <c r="I163" s="35">
        <f t="shared" si="36"/>
        <v>0</v>
      </c>
      <c r="J163" s="35">
        <f t="shared" si="36"/>
        <v>0</v>
      </c>
      <c r="K163" s="47" t="e">
        <f t="shared" si="30"/>
        <v>#DIV/0!</v>
      </c>
      <c r="L163" s="47" t="e">
        <f t="shared" si="31"/>
        <v>#DIV/0!</v>
      </c>
    </row>
    <row r="164" s="36" customFormat="1" ht="20.1" hidden="1" customHeight="1" spans="1:12">
      <c r="A164" s="34"/>
      <c r="B164" s="34"/>
      <c r="C164" s="34"/>
      <c r="D164" s="34"/>
      <c r="E164" s="34"/>
      <c r="F164" s="34"/>
      <c r="G164" s="49" t="s">
        <v>887</v>
      </c>
      <c r="H164" s="35">
        <f t="shared" ref="H164:J164" si="37">SUM(H165:H166)</f>
        <v>0</v>
      </c>
      <c r="I164" s="35">
        <f t="shared" si="37"/>
        <v>0</v>
      </c>
      <c r="J164" s="35">
        <f t="shared" si="37"/>
        <v>0</v>
      </c>
      <c r="K164" s="47" t="e">
        <f t="shared" si="30"/>
        <v>#DIV/0!</v>
      </c>
      <c r="L164" s="47" t="e">
        <f t="shared" si="31"/>
        <v>#DIV/0!</v>
      </c>
    </row>
    <row r="165" s="36" customFormat="1" ht="20.1" hidden="1" customHeight="1" spans="1:12">
      <c r="A165" s="34"/>
      <c r="B165" s="34"/>
      <c r="C165" s="34"/>
      <c r="D165" s="34"/>
      <c r="E165" s="34"/>
      <c r="F165" s="34"/>
      <c r="G165" s="49" t="s">
        <v>888</v>
      </c>
      <c r="H165" s="35"/>
      <c r="I165" s="35"/>
      <c r="J165" s="35"/>
      <c r="K165" s="47" t="e">
        <f t="shared" si="30"/>
        <v>#DIV/0!</v>
      </c>
      <c r="L165" s="47" t="e">
        <f t="shared" si="31"/>
        <v>#DIV/0!</v>
      </c>
    </row>
    <row r="166" s="36" customFormat="1" ht="20.1" hidden="1" customHeight="1" spans="1:12">
      <c r="A166" s="34"/>
      <c r="B166" s="34"/>
      <c r="C166" s="34"/>
      <c r="D166" s="34"/>
      <c r="E166" s="34"/>
      <c r="F166" s="34"/>
      <c r="G166" s="49" t="s">
        <v>889</v>
      </c>
      <c r="H166" s="35"/>
      <c r="I166" s="35"/>
      <c r="J166" s="35"/>
      <c r="K166" s="47" t="e">
        <f t="shared" si="30"/>
        <v>#DIV/0!</v>
      </c>
      <c r="L166" s="47" t="e">
        <f t="shared" si="31"/>
        <v>#DIV/0!</v>
      </c>
    </row>
    <row r="167" s="36" customFormat="1" ht="20.1" hidden="1" customHeight="1" spans="1:12">
      <c r="A167" s="34"/>
      <c r="B167" s="34"/>
      <c r="C167" s="34"/>
      <c r="D167" s="34"/>
      <c r="E167" s="34"/>
      <c r="F167" s="34"/>
      <c r="G167" s="45" t="s">
        <v>890</v>
      </c>
      <c r="H167" s="35">
        <f t="shared" ref="H167:J167" si="38">H168+H172+H181</f>
        <v>0</v>
      </c>
      <c r="I167" s="35">
        <f t="shared" si="38"/>
        <v>0</v>
      </c>
      <c r="J167" s="35">
        <f t="shared" si="38"/>
        <v>0</v>
      </c>
      <c r="K167" s="47" t="e">
        <f t="shared" si="30"/>
        <v>#DIV/0!</v>
      </c>
      <c r="L167" s="47" t="e">
        <f t="shared" si="31"/>
        <v>#DIV/0!</v>
      </c>
    </row>
    <row r="168" s="36" customFormat="1" ht="20.1" hidden="1" customHeight="1" spans="1:12">
      <c r="A168" s="34"/>
      <c r="B168" s="34"/>
      <c r="C168" s="34"/>
      <c r="D168" s="34"/>
      <c r="E168" s="34"/>
      <c r="F168" s="34"/>
      <c r="G168" s="53" t="s">
        <v>891</v>
      </c>
      <c r="H168" s="35">
        <f t="shared" ref="H168:J168" si="39">SUM(H169:H171)</f>
        <v>0</v>
      </c>
      <c r="I168" s="35">
        <f t="shared" si="39"/>
        <v>0</v>
      </c>
      <c r="J168" s="35">
        <f t="shared" si="39"/>
        <v>0</v>
      </c>
      <c r="K168" s="47" t="e">
        <f t="shared" si="30"/>
        <v>#DIV/0!</v>
      </c>
      <c r="L168" s="47" t="e">
        <f t="shared" si="31"/>
        <v>#DIV/0!</v>
      </c>
    </row>
    <row r="169" s="36" customFormat="1" ht="20.1" hidden="1" customHeight="1" spans="1:12">
      <c r="A169" s="34"/>
      <c r="B169" s="34"/>
      <c r="C169" s="34"/>
      <c r="D169" s="34"/>
      <c r="E169" s="34"/>
      <c r="F169" s="34"/>
      <c r="G169" s="49" t="s">
        <v>892</v>
      </c>
      <c r="H169" s="35"/>
      <c r="I169" s="35"/>
      <c r="J169" s="35"/>
      <c r="K169" s="47" t="e">
        <f t="shared" si="30"/>
        <v>#DIV/0!</v>
      </c>
      <c r="L169" s="47" t="e">
        <f t="shared" si="31"/>
        <v>#DIV/0!</v>
      </c>
    </row>
    <row r="170" s="36" customFormat="1" ht="20.1" hidden="1" customHeight="1" spans="1:12">
      <c r="A170" s="34"/>
      <c r="B170" s="34"/>
      <c r="C170" s="34"/>
      <c r="D170" s="34"/>
      <c r="E170" s="34"/>
      <c r="F170" s="34"/>
      <c r="G170" s="49" t="s">
        <v>893</v>
      </c>
      <c r="H170" s="35"/>
      <c r="I170" s="35"/>
      <c r="J170" s="35"/>
      <c r="K170" s="47" t="e">
        <f t="shared" si="30"/>
        <v>#DIV/0!</v>
      </c>
      <c r="L170" s="47" t="e">
        <f t="shared" si="31"/>
        <v>#DIV/0!</v>
      </c>
    </row>
    <row r="171" s="36" customFormat="1" ht="20.1" hidden="1" customHeight="1" spans="1:12">
      <c r="A171" s="34"/>
      <c r="B171" s="34"/>
      <c r="C171" s="34"/>
      <c r="D171" s="34"/>
      <c r="E171" s="34"/>
      <c r="F171" s="34"/>
      <c r="G171" s="49" t="s">
        <v>894</v>
      </c>
      <c r="H171" s="35"/>
      <c r="I171" s="35"/>
      <c r="J171" s="35"/>
      <c r="K171" s="47" t="e">
        <f t="shared" si="30"/>
        <v>#DIV/0!</v>
      </c>
      <c r="L171" s="47" t="e">
        <f t="shared" si="31"/>
        <v>#DIV/0!</v>
      </c>
    </row>
    <row r="172" s="36" customFormat="1" ht="20.1" hidden="1" customHeight="1" spans="1:12">
      <c r="A172" s="34"/>
      <c r="B172" s="34"/>
      <c r="C172" s="34"/>
      <c r="D172" s="34"/>
      <c r="E172" s="34"/>
      <c r="F172" s="34"/>
      <c r="G172" s="53" t="s">
        <v>895</v>
      </c>
      <c r="H172" s="35">
        <f t="shared" ref="H172:J172" si="40">SUM(H173:H180)</f>
        <v>0</v>
      </c>
      <c r="I172" s="35">
        <f t="shared" si="40"/>
        <v>0</v>
      </c>
      <c r="J172" s="35">
        <f t="shared" si="40"/>
        <v>0</v>
      </c>
      <c r="K172" s="47" t="e">
        <f t="shared" si="30"/>
        <v>#DIV/0!</v>
      </c>
      <c r="L172" s="47" t="e">
        <f t="shared" si="31"/>
        <v>#DIV/0!</v>
      </c>
    </row>
    <row r="173" s="36" customFormat="1" ht="20.1" hidden="1" customHeight="1" spans="1:12">
      <c r="A173" s="34"/>
      <c r="B173" s="34"/>
      <c r="C173" s="34"/>
      <c r="D173" s="34"/>
      <c r="E173" s="34"/>
      <c r="F173" s="34"/>
      <c r="G173" s="49" t="s">
        <v>896</v>
      </c>
      <c r="H173" s="35"/>
      <c r="I173" s="35"/>
      <c r="J173" s="35"/>
      <c r="K173" s="47" t="e">
        <f t="shared" si="30"/>
        <v>#DIV/0!</v>
      </c>
      <c r="L173" s="47" t="e">
        <f t="shared" si="31"/>
        <v>#DIV/0!</v>
      </c>
    </row>
    <row r="174" s="36" customFormat="1" ht="20.1" hidden="1" customHeight="1" spans="1:12">
      <c r="A174" s="34"/>
      <c r="B174" s="34"/>
      <c r="C174" s="34"/>
      <c r="D174" s="34"/>
      <c r="E174" s="34"/>
      <c r="F174" s="34"/>
      <c r="G174" s="49" t="s">
        <v>897</v>
      </c>
      <c r="H174" s="35"/>
      <c r="I174" s="35"/>
      <c r="J174" s="35"/>
      <c r="K174" s="47" t="e">
        <f t="shared" si="30"/>
        <v>#DIV/0!</v>
      </c>
      <c r="L174" s="47" t="e">
        <f t="shared" si="31"/>
        <v>#DIV/0!</v>
      </c>
    </row>
    <row r="175" s="36" customFormat="1" ht="20.1" hidden="1" customHeight="1" spans="1:12">
      <c r="A175" s="34"/>
      <c r="B175" s="34"/>
      <c r="C175" s="34"/>
      <c r="D175" s="34"/>
      <c r="E175" s="34"/>
      <c r="F175" s="34"/>
      <c r="G175" s="49" t="s">
        <v>898</v>
      </c>
      <c r="H175" s="35"/>
      <c r="I175" s="35"/>
      <c r="J175" s="35"/>
      <c r="K175" s="47" t="e">
        <f t="shared" si="30"/>
        <v>#DIV/0!</v>
      </c>
      <c r="L175" s="47" t="e">
        <f t="shared" si="31"/>
        <v>#DIV/0!</v>
      </c>
    </row>
    <row r="176" s="36" customFormat="1" ht="20.1" hidden="1" customHeight="1" spans="1:12">
      <c r="A176" s="34"/>
      <c r="B176" s="34"/>
      <c r="C176" s="34"/>
      <c r="D176" s="34"/>
      <c r="E176" s="34"/>
      <c r="F176" s="34"/>
      <c r="G176" s="49" t="s">
        <v>899</v>
      </c>
      <c r="H176" s="35"/>
      <c r="I176" s="35"/>
      <c r="J176" s="35"/>
      <c r="K176" s="47" t="e">
        <f t="shared" si="30"/>
        <v>#DIV/0!</v>
      </c>
      <c r="L176" s="47" t="e">
        <f t="shared" si="31"/>
        <v>#DIV/0!</v>
      </c>
    </row>
    <row r="177" s="36" customFormat="1" ht="20.1" hidden="1" customHeight="1" spans="1:12">
      <c r="A177" s="34"/>
      <c r="B177" s="34"/>
      <c r="C177" s="34"/>
      <c r="D177" s="34"/>
      <c r="E177" s="34"/>
      <c r="F177" s="34"/>
      <c r="G177" s="49" t="s">
        <v>900</v>
      </c>
      <c r="H177" s="35"/>
      <c r="I177" s="35"/>
      <c r="J177" s="35"/>
      <c r="K177" s="47" t="e">
        <f t="shared" si="30"/>
        <v>#DIV/0!</v>
      </c>
      <c r="L177" s="47" t="e">
        <f t="shared" si="31"/>
        <v>#DIV/0!</v>
      </c>
    </row>
    <row r="178" s="36" customFormat="1" ht="20.1" hidden="1" customHeight="1" spans="1:12">
      <c r="A178" s="34"/>
      <c r="B178" s="34"/>
      <c r="C178" s="34"/>
      <c r="D178" s="34"/>
      <c r="E178" s="34"/>
      <c r="F178" s="34"/>
      <c r="G178" s="49" t="s">
        <v>901</v>
      </c>
      <c r="H178" s="35"/>
      <c r="I178" s="35"/>
      <c r="J178" s="35"/>
      <c r="K178" s="47" t="e">
        <f t="shared" si="30"/>
        <v>#DIV/0!</v>
      </c>
      <c r="L178" s="47" t="e">
        <f t="shared" si="31"/>
        <v>#DIV/0!</v>
      </c>
    </row>
    <row r="179" s="36" customFormat="1" ht="20.1" hidden="1" customHeight="1" spans="1:12">
      <c r="A179" s="34"/>
      <c r="B179" s="34"/>
      <c r="C179" s="34"/>
      <c r="D179" s="34"/>
      <c r="E179" s="34"/>
      <c r="F179" s="34"/>
      <c r="G179" s="49" t="s">
        <v>902</v>
      </c>
      <c r="H179" s="35"/>
      <c r="I179" s="35"/>
      <c r="J179" s="35"/>
      <c r="K179" s="47" t="e">
        <f t="shared" si="30"/>
        <v>#DIV/0!</v>
      </c>
      <c r="L179" s="47" t="e">
        <f t="shared" si="31"/>
        <v>#DIV/0!</v>
      </c>
    </row>
    <row r="180" s="36" customFormat="1" ht="20.1" hidden="1" customHeight="1" spans="1:12">
      <c r="A180" s="34"/>
      <c r="B180" s="34"/>
      <c r="C180" s="34"/>
      <c r="D180" s="34"/>
      <c r="E180" s="34"/>
      <c r="F180" s="34"/>
      <c r="G180" s="49" t="s">
        <v>903</v>
      </c>
      <c r="H180" s="35"/>
      <c r="I180" s="35"/>
      <c r="J180" s="35"/>
      <c r="K180" s="47" t="e">
        <f t="shared" si="30"/>
        <v>#DIV/0!</v>
      </c>
      <c r="L180" s="47" t="e">
        <f t="shared" si="31"/>
        <v>#DIV/0!</v>
      </c>
    </row>
    <row r="181" s="36" customFormat="1" ht="20.1" hidden="1" customHeight="1" spans="1:12">
      <c r="A181" s="34"/>
      <c r="B181" s="34"/>
      <c r="C181" s="34"/>
      <c r="D181" s="34"/>
      <c r="E181" s="34"/>
      <c r="F181" s="34"/>
      <c r="G181" s="53" t="s">
        <v>904</v>
      </c>
      <c r="H181" s="35">
        <f t="shared" ref="H181:J181" si="41">SUM(H182:H191)</f>
        <v>0</v>
      </c>
      <c r="I181" s="35">
        <f t="shared" si="41"/>
        <v>0</v>
      </c>
      <c r="J181" s="35">
        <f t="shared" si="41"/>
        <v>0</v>
      </c>
      <c r="K181" s="47" t="e">
        <f t="shared" si="30"/>
        <v>#DIV/0!</v>
      </c>
      <c r="L181" s="47" t="e">
        <f t="shared" si="31"/>
        <v>#DIV/0!</v>
      </c>
    </row>
    <row r="182" s="36" customFormat="1" ht="20.1" hidden="1" customHeight="1" spans="1:12">
      <c r="A182" s="34"/>
      <c r="B182" s="34"/>
      <c r="C182" s="34"/>
      <c r="D182" s="34"/>
      <c r="E182" s="34"/>
      <c r="F182" s="34"/>
      <c r="G182" s="49" t="s">
        <v>905</v>
      </c>
      <c r="H182" s="35"/>
      <c r="I182" s="35"/>
      <c r="J182" s="35"/>
      <c r="K182" s="47" t="e">
        <f t="shared" si="30"/>
        <v>#DIV/0!</v>
      </c>
      <c r="L182" s="47" t="e">
        <f t="shared" si="31"/>
        <v>#DIV/0!</v>
      </c>
    </row>
    <row r="183" s="36" customFormat="1" ht="20.1" hidden="1" customHeight="1" spans="1:12">
      <c r="A183" s="34"/>
      <c r="B183" s="34"/>
      <c r="C183" s="34"/>
      <c r="D183" s="34"/>
      <c r="E183" s="34"/>
      <c r="F183" s="34"/>
      <c r="G183" s="49" t="s">
        <v>906</v>
      </c>
      <c r="H183" s="35"/>
      <c r="I183" s="35"/>
      <c r="J183" s="35"/>
      <c r="K183" s="47" t="e">
        <f t="shared" si="30"/>
        <v>#DIV/0!</v>
      </c>
      <c r="L183" s="47" t="e">
        <f t="shared" si="31"/>
        <v>#DIV/0!</v>
      </c>
    </row>
    <row r="184" s="36" customFormat="1" ht="20.1" hidden="1" customHeight="1" spans="1:12">
      <c r="A184" s="34"/>
      <c r="B184" s="34"/>
      <c r="C184" s="34"/>
      <c r="D184" s="34"/>
      <c r="E184" s="34"/>
      <c r="F184" s="34"/>
      <c r="G184" s="49" t="s">
        <v>907</v>
      </c>
      <c r="H184" s="35"/>
      <c r="I184" s="35"/>
      <c r="J184" s="35"/>
      <c r="K184" s="47" t="e">
        <f t="shared" si="30"/>
        <v>#DIV/0!</v>
      </c>
      <c r="L184" s="47" t="e">
        <f t="shared" si="31"/>
        <v>#DIV/0!</v>
      </c>
    </row>
    <row r="185" s="36" customFormat="1" ht="20.1" hidden="1" customHeight="1" spans="1:12">
      <c r="A185" s="34"/>
      <c r="B185" s="34"/>
      <c r="C185" s="34"/>
      <c r="D185" s="34"/>
      <c r="E185" s="34"/>
      <c r="F185" s="34"/>
      <c r="G185" s="49" t="s">
        <v>908</v>
      </c>
      <c r="H185" s="35"/>
      <c r="I185" s="35"/>
      <c r="J185" s="35"/>
      <c r="K185" s="47" t="e">
        <f t="shared" si="30"/>
        <v>#DIV/0!</v>
      </c>
      <c r="L185" s="47" t="e">
        <f t="shared" si="31"/>
        <v>#DIV/0!</v>
      </c>
    </row>
    <row r="186" s="36" customFormat="1" ht="20.1" hidden="1" customHeight="1" spans="1:12">
      <c r="A186" s="34"/>
      <c r="B186" s="34"/>
      <c r="C186" s="34"/>
      <c r="D186" s="34"/>
      <c r="E186" s="34"/>
      <c r="F186" s="34"/>
      <c r="G186" s="49" t="s">
        <v>909</v>
      </c>
      <c r="H186" s="35"/>
      <c r="I186" s="35"/>
      <c r="J186" s="35"/>
      <c r="K186" s="47" t="e">
        <f t="shared" si="30"/>
        <v>#DIV/0!</v>
      </c>
      <c r="L186" s="47" t="e">
        <f t="shared" si="31"/>
        <v>#DIV/0!</v>
      </c>
    </row>
    <row r="187" s="36" customFormat="1" ht="20.1" hidden="1" customHeight="1" spans="1:12">
      <c r="A187" s="34"/>
      <c r="B187" s="34"/>
      <c r="C187" s="34"/>
      <c r="D187" s="34"/>
      <c r="E187" s="34"/>
      <c r="F187" s="34"/>
      <c r="G187" s="49" t="s">
        <v>910</v>
      </c>
      <c r="H187" s="35"/>
      <c r="I187" s="35"/>
      <c r="J187" s="35"/>
      <c r="K187" s="47" t="e">
        <f t="shared" si="30"/>
        <v>#DIV/0!</v>
      </c>
      <c r="L187" s="47" t="e">
        <f t="shared" si="31"/>
        <v>#DIV/0!</v>
      </c>
    </row>
    <row r="188" s="36" customFormat="1" ht="20.1" hidden="1" customHeight="1" spans="1:12">
      <c r="A188" s="34"/>
      <c r="B188" s="34"/>
      <c r="C188" s="34"/>
      <c r="D188" s="34"/>
      <c r="E188" s="34"/>
      <c r="F188" s="34"/>
      <c r="G188" s="51" t="s">
        <v>911</v>
      </c>
      <c r="H188" s="35"/>
      <c r="I188" s="35"/>
      <c r="J188" s="35"/>
      <c r="K188" s="47" t="e">
        <f t="shared" si="30"/>
        <v>#DIV/0!</v>
      </c>
      <c r="L188" s="47" t="e">
        <f t="shared" si="31"/>
        <v>#DIV/0!</v>
      </c>
    </row>
    <row r="189" s="36" customFormat="1" ht="20.1" hidden="1" customHeight="1" spans="1:12">
      <c r="A189" s="34"/>
      <c r="B189" s="34"/>
      <c r="C189" s="34"/>
      <c r="D189" s="34"/>
      <c r="E189" s="34"/>
      <c r="F189" s="34"/>
      <c r="G189" s="49" t="s">
        <v>912</v>
      </c>
      <c r="H189" s="35"/>
      <c r="I189" s="35"/>
      <c r="J189" s="35"/>
      <c r="K189" s="47" t="e">
        <f t="shared" si="30"/>
        <v>#DIV/0!</v>
      </c>
      <c r="L189" s="47" t="e">
        <f t="shared" si="31"/>
        <v>#DIV/0!</v>
      </c>
    </row>
    <row r="190" s="36" customFormat="1" ht="20.1" hidden="1" customHeight="1" spans="1:12">
      <c r="A190" s="34"/>
      <c r="B190" s="34"/>
      <c r="C190" s="34"/>
      <c r="D190" s="34"/>
      <c r="E190" s="34"/>
      <c r="F190" s="34"/>
      <c r="G190" s="49" t="s">
        <v>913</v>
      </c>
      <c r="H190" s="35"/>
      <c r="I190" s="35"/>
      <c r="J190" s="35"/>
      <c r="K190" s="47" t="e">
        <f t="shared" si="30"/>
        <v>#DIV/0!</v>
      </c>
      <c r="L190" s="47" t="e">
        <f t="shared" si="31"/>
        <v>#DIV/0!</v>
      </c>
    </row>
    <row r="191" s="36" customFormat="1" ht="20.1" hidden="1" customHeight="1" spans="1:12">
      <c r="A191" s="34"/>
      <c r="B191" s="34"/>
      <c r="C191" s="34"/>
      <c r="D191" s="34"/>
      <c r="E191" s="34"/>
      <c r="F191" s="34"/>
      <c r="G191" s="49" t="s">
        <v>914</v>
      </c>
      <c r="H191" s="35"/>
      <c r="I191" s="35"/>
      <c r="J191" s="35"/>
      <c r="K191" s="47" t="e">
        <f t="shared" si="30"/>
        <v>#DIV/0!</v>
      </c>
      <c r="L191" s="47" t="e">
        <f t="shared" si="31"/>
        <v>#DIV/0!</v>
      </c>
    </row>
    <row r="192" s="36" customFormat="1" ht="20.1" customHeight="1" spans="1:12">
      <c r="A192" s="34"/>
      <c r="B192" s="34"/>
      <c r="C192" s="34"/>
      <c r="D192" s="34"/>
      <c r="E192" s="34"/>
      <c r="F192" s="34"/>
      <c r="G192" s="45" t="s">
        <v>915</v>
      </c>
      <c r="H192" s="30" t="s">
        <v>916</v>
      </c>
      <c r="I192" s="30" t="s">
        <v>917</v>
      </c>
      <c r="J192" s="30" t="s">
        <v>918</v>
      </c>
      <c r="K192" s="47">
        <f t="shared" si="30"/>
        <v>1.11376470588235</v>
      </c>
      <c r="L192" s="47">
        <f t="shared" si="31"/>
        <v>1.11777931832481</v>
      </c>
    </row>
    <row r="193" s="36" customFormat="1" ht="20.1" hidden="1" customHeight="1" spans="1:12">
      <c r="A193" s="34"/>
      <c r="B193" s="34"/>
      <c r="C193" s="34"/>
      <c r="D193" s="34"/>
      <c r="E193" s="34"/>
      <c r="F193" s="34"/>
      <c r="G193" s="45" t="s">
        <v>919</v>
      </c>
      <c r="H193" s="35"/>
      <c r="I193" s="35"/>
      <c r="J193" s="35"/>
      <c r="K193" s="47" t="e">
        <f t="shared" si="30"/>
        <v>#DIV/0!</v>
      </c>
      <c r="L193" s="47" t="e">
        <f t="shared" si="31"/>
        <v>#DIV/0!</v>
      </c>
    </row>
    <row r="194" s="36" customFormat="1" ht="20.1" hidden="1" customHeight="1" spans="1:12">
      <c r="A194" s="34"/>
      <c r="B194" s="34"/>
      <c r="C194" s="34"/>
      <c r="D194" s="34"/>
      <c r="E194" s="34"/>
      <c r="F194" s="34"/>
      <c r="G194" s="45" t="s">
        <v>920</v>
      </c>
      <c r="H194" s="35"/>
      <c r="I194" s="35"/>
      <c r="J194" s="35"/>
      <c r="K194" s="47" t="e">
        <f t="shared" si="30"/>
        <v>#DIV/0!</v>
      </c>
      <c r="L194" s="47" t="e">
        <f t="shared" si="31"/>
        <v>#DIV/0!</v>
      </c>
    </row>
    <row r="195" s="36" customFormat="1" ht="20.1" hidden="1" customHeight="1" spans="1:12">
      <c r="A195" s="34"/>
      <c r="B195" s="34"/>
      <c r="C195" s="34"/>
      <c r="D195" s="34"/>
      <c r="E195" s="34"/>
      <c r="F195" s="34"/>
      <c r="G195" s="45" t="s">
        <v>921</v>
      </c>
      <c r="H195" s="35"/>
      <c r="I195" s="35"/>
      <c r="J195" s="35"/>
      <c r="K195" s="47" t="e">
        <f t="shared" si="30"/>
        <v>#DIV/0!</v>
      </c>
      <c r="L195" s="47" t="e">
        <f t="shared" si="31"/>
        <v>#DIV/0!</v>
      </c>
    </row>
    <row r="196" s="36" customFormat="1" ht="20.1" hidden="1" customHeight="1" spans="1:12">
      <c r="A196" s="34"/>
      <c r="B196" s="34"/>
      <c r="C196" s="34"/>
      <c r="D196" s="34"/>
      <c r="E196" s="34"/>
      <c r="F196" s="34"/>
      <c r="G196" s="45" t="s">
        <v>922</v>
      </c>
      <c r="H196" s="35"/>
      <c r="I196" s="35"/>
      <c r="J196" s="35"/>
      <c r="K196" s="47" t="e">
        <f t="shared" ref="K196:K245" si="42">J196/H196</f>
        <v>#DIV/0!</v>
      </c>
      <c r="L196" s="47" t="e">
        <f t="shared" ref="L196:L245" si="43">J196/I196</f>
        <v>#DIV/0!</v>
      </c>
    </row>
    <row r="197" s="36" customFormat="1" ht="20.1" hidden="1" customHeight="1" spans="1:12">
      <c r="A197" s="34"/>
      <c r="B197" s="34"/>
      <c r="C197" s="34"/>
      <c r="D197" s="34"/>
      <c r="E197" s="34"/>
      <c r="F197" s="34"/>
      <c r="G197" s="45" t="s">
        <v>923</v>
      </c>
      <c r="H197" s="35"/>
      <c r="I197" s="35"/>
      <c r="J197" s="35"/>
      <c r="K197" s="47" t="e">
        <f t="shared" si="42"/>
        <v>#DIV/0!</v>
      </c>
      <c r="L197" s="47" t="e">
        <f t="shared" si="43"/>
        <v>#DIV/0!</v>
      </c>
    </row>
    <row r="198" s="36" customFormat="1" ht="20.1" hidden="1" customHeight="1" spans="1:12">
      <c r="A198" s="34"/>
      <c r="B198" s="34"/>
      <c r="C198" s="34"/>
      <c r="D198" s="34"/>
      <c r="E198" s="34"/>
      <c r="F198" s="34"/>
      <c r="G198" s="45" t="s">
        <v>924</v>
      </c>
      <c r="H198" s="35"/>
      <c r="I198" s="35"/>
      <c r="J198" s="35"/>
      <c r="K198" s="47" t="e">
        <f t="shared" si="42"/>
        <v>#DIV/0!</v>
      </c>
      <c r="L198" s="47" t="e">
        <f t="shared" si="43"/>
        <v>#DIV/0!</v>
      </c>
    </row>
    <row r="199" s="36" customFormat="1" ht="20.1" hidden="1" customHeight="1" spans="1:12">
      <c r="A199" s="34"/>
      <c r="B199" s="34"/>
      <c r="C199" s="34"/>
      <c r="D199" s="34"/>
      <c r="E199" s="34"/>
      <c r="F199" s="34"/>
      <c r="G199" s="45" t="s">
        <v>925</v>
      </c>
      <c r="H199" s="35"/>
      <c r="I199" s="35"/>
      <c r="J199" s="35"/>
      <c r="K199" s="47" t="e">
        <f t="shared" si="42"/>
        <v>#DIV/0!</v>
      </c>
      <c r="L199" s="47" t="e">
        <f t="shared" si="43"/>
        <v>#DIV/0!</v>
      </c>
    </row>
    <row r="200" s="36" customFormat="1" ht="20.1" hidden="1" customHeight="1" spans="1:12">
      <c r="A200" s="34"/>
      <c r="B200" s="34"/>
      <c r="C200" s="34"/>
      <c r="D200" s="34"/>
      <c r="E200" s="34"/>
      <c r="F200" s="34"/>
      <c r="G200" s="45" t="s">
        <v>926</v>
      </c>
      <c r="H200" s="35"/>
      <c r="I200" s="35"/>
      <c r="J200" s="35"/>
      <c r="K200" s="47" t="e">
        <f t="shared" si="42"/>
        <v>#DIV/0!</v>
      </c>
      <c r="L200" s="47" t="e">
        <f t="shared" si="43"/>
        <v>#DIV/0!</v>
      </c>
    </row>
    <row r="201" s="36" customFormat="1" ht="20.1" hidden="1" customHeight="1" spans="1:12">
      <c r="A201" s="34"/>
      <c r="B201" s="34"/>
      <c r="C201" s="34"/>
      <c r="D201" s="34"/>
      <c r="E201" s="34"/>
      <c r="F201" s="34"/>
      <c r="G201" s="45" t="s">
        <v>927</v>
      </c>
      <c r="H201" s="35"/>
      <c r="I201" s="35"/>
      <c r="J201" s="35"/>
      <c r="K201" s="47" t="e">
        <f t="shared" si="42"/>
        <v>#DIV/0!</v>
      </c>
      <c r="L201" s="47" t="e">
        <f t="shared" si="43"/>
        <v>#DIV/0!</v>
      </c>
    </row>
    <row r="202" s="36" customFormat="1" ht="20.1" hidden="1" customHeight="1" spans="1:12">
      <c r="A202" s="34"/>
      <c r="B202" s="34"/>
      <c r="C202" s="34"/>
      <c r="D202" s="34"/>
      <c r="E202" s="34"/>
      <c r="F202" s="34"/>
      <c r="G202" s="45" t="s">
        <v>928</v>
      </c>
      <c r="H202" s="35"/>
      <c r="I202" s="35"/>
      <c r="J202" s="35"/>
      <c r="K202" s="47" t="e">
        <f t="shared" si="42"/>
        <v>#DIV/0!</v>
      </c>
      <c r="L202" s="47" t="e">
        <f t="shared" si="43"/>
        <v>#DIV/0!</v>
      </c>
    </row>
    <row r="203" s="36" customFormat="1" ht="20.1" hidden="1" customHeight="1" spans="1:12">
      <c r="A203" s="34"/>
      <c r="B203" s="34"/>
      <c r="C203" s="34"/>
      <c r="D203" s="34"/>
      <c r="E203" s="34"/>
      <c r="F203" s="34"/>
      <c r="G203" s="45" t="s">
        <v>929</v>
      </c>
      <c r="H203" s="35"/>
      <c r="I203" s="35"/>
      <c r="J203" s="35"/>
      <c r="K203" s="47" t="e">
        <f t="shared" si="42"/>
        <v>#DIV/0!</v>
      </c>
      <c r="L203" s="47" t="e">
        <f t="shared" si="43"/>
        <v>#DIV/0!</v>
      </c>
    </row>
    <row r="204" s="36" customFormat="1" ht="20.1" hidden="1" customHeight="1" spans="1:12">
      <c r="A204" s="34"/>
      <c r="B204" s="34"/>
      <c r="C204" s="34"/>
      <c r="D204" s="34"/>
      <c r="E204" s="34"/>
      <c r="F204" s="34"/>
      <c r="G204" s="45" t="s">
        <v>930</v>
      </c>
      <c r="H204" s="35"/>
      <c r="I204" s="35"/>
      <c r="J204" s="35"/>
      <c r="K204" s="47" t="e">
        <f t="shared" si="42"/>
        <v>#DIV/0!</v>
      </c>
      <c r="L204" s="47" t="e">
        <f t="shared" si="43"/>
        <v>#DIV/0!</v>
      </c>
    </row>
    <row r="205" s="36" customFormat="1" ht="20.1" hidden="1" customHeight="1" spans="1:12">
      <c r="A205" s="34"/>
      <c r="B205" s="34"/>
      <c r="C205" s="34"/>
      <c r="D205" s="34"/>
      <c r="E205" s="34"/>
      <c r="F205" s="34"/>
      <c r="G205" s="45" t="s">
        <v>931</v>
      </c>
      <c r="H205" s="35"/>
      <c r="I205" s="35"/>
      <c r="J205" s="35"/>
      <c r="K205" s="47" t="e">
        <f t="shared" si="42"/>
        <v>#DIV/0!</v>
      </c>
      <c r="L205" s="47" t="e">
        <f t="shared" si="43"/>
        <v>#DIV/0!</v>
      </c>
    </row>
    <row r="206" s="36" customFormat="1" ht="20.1" customHeight="1" spans="1:12">
      <c r="A206" s="34"/>
      <c r="B206" s="34"/>
      <c r="C206" s="34"/>
      <c r="D206" s="34"/>
      <c r="E206" s="34"/>
      <c r="F206" s="34"/>
      <c r="G206" s="45" t="s">
        <v>932</v>
      </c>
      <c r="H206" s="30" t="s">
        <v>916</v>
      </c>
      <c r="I206" s="30" t="s">
        <v>917</v>
      </c>
      <c r="J206" s="30" t="s">
        <v>918</v>
      </c>
      <c r="K206" s="47">
        <f t="shared" si="42"/>
        <v>1.11376470588235</v>
      </c>
      <c r="L206" s="47">
        <f t="shared" si="43"/>
        <v>1.11777931832481</v>
      </c>
    </row>
    <row r="207" s="36" customFormat="1" ht="20.1" hidden="1" customHeight="1" spans="1:12">
      <c r="A207" s="34"/>
      <c r="B207" s="34"/>
      <c r="C207" s="34"/>
      <c r="D207" s="34"/>
      <c r="E207" s="34"/>
      <c r="F207" s="34"/>
      <c r="G207" s="45" t="s">
        <v>933</v>
      </c>
      <c r="H207" s="35"/>
      <c r="I207" s="35"/>
      <c r="J207" s="35"/>
      <c r="K207" s="47" t="e">
        <f t="shared" si="42"/>
        <v>#DIV/0!</v>
      </c>
      <c r="L207" s="47" t="e">
        <f t="shared" si="43"/>
        <v>#DIV/0!</v>
      </c>
    </row>
    <row r="208" s="36" customFormat="1" ht="20.1" hidden="1" customHeight="1" spans="1:12">
      <c r="A208" s="34"/>
      <c r="B208" s="34"/>
      <c r="C208" s="34"/>
      <c r="D208" s="34"/>
      <c r="E208" s="34"/>
      <c r="F208" s="34"/>
      <c r="G208" s="45" t="s">
        <v>934</v>
      </c>
      <c r="H208" s="35">
        <f t="shared" ref="H208:J208" si="44">SUM(H209:H223)</f>
        <v>0</v>
      </c>
      <c r="I208" s="35">
        <f t="shared" si="44"/>
        <v>0</v>
      </c>
      <c r="J208" s="35">
        <f t="shared" si="44"/>
        <v>0</v>
      </c>
      <c r="K208" s="47" t="e">
        <f t="shared" si="42"/>
        <v>#DIV/0!</v>
      </c>
      <c r="L208" s="47" t="e">
        <f t="shared" si="43"/>
        <v>#DIV/0!</v>
      </c>
    </row>
    <row r="209" s="36" customFormat="1" ht="20.1" hidden="1" customHeight="1" spans="1:12">
      <c r="A209" s="34"/>
      <c r="B209" s="34"/>
      <c r="C209" s="34"/>
      <c r="D209" s="34"/>
      <c r="E209" s="34"/>
      <c r="F209" s="34"/>
      <c r="G209" s="45" t="s">
        <v>935</v>
      </c>
      <c r="H209" s="35"/>
      <c r="I209" s="35"/>
      <c r="J209" s="35"/>
      <c r="K209" s="47" t="e">
        <f t="shared" si="42"/>
        <v>#DIV/0!</v>
      </c>
      <c r="L209" s="47" t="e">
        <f t="shared" si="43"/>
        <v>#DIV/0!</v>
      </c>
    </row>
    <row r="210" s="36" customFormat="1" ht="20.1" hidden="1" customHeight="1" spans="1:12">
      <c r="A210" s="34"/>
      <c r="B210" s="34"/>
      <c r="C210" s="34"/>
      <c r="D210" s="34"/>
      <c r="E210" s="34"/>
      <c r="F210" s="34"/>
      <c r="G210" s="45" t="s">
        <v>936</v>
      </c>
      <c r="H210" s="35"/>
      <c r="I210" s="35"/>
      <c r="J210" s="35"/>
      <c r="K210" s="47" t="e">
        <f t="shared" si="42"/>
        <v>#DIV/0!</v>
      </c>
      <c r="L210" s="47" t="e">
        <f t="shared" si="43"/>
        <v>#DIV/0!</v>
      </c>
    </row>
    <row r="211" s="36" customFormat="1" ht="20.1" hidden="1" customHeight="1" spans="1:12">
      <c r="A211" s="34"/>
      <c r="B211" s="34"/>
      <c r="C211" s="34"/>
      <c r="D211" s="34"/>
      <c r="E211" s="34"/>
      <c r="F211" s="34"/>
      <c r="G211" s="45" t="s">
        <v>937</v>
      </c>
      <c r="H211" s="35"/>
      <c r="I211" s="35"/>
      <c r="J211" s="35"/>
      <c r="K211" s="47" t="e">
        <f t="shared" si="42"/>
        <v>#DIV/0!</v>
      </c>
      <c r="L211" s="47" t="e">
        <f t="shared" si="43"/>
        <v>#DIV/0!</v>
      </c>
    </row>
    <row r="212" s="36" customFormat="1" ht="20.1" hidden="1" customHeight="1" spans="1:12">
      <c r="A212" s="34"/>
      <c r="B212" s="34"/>
      <c r="C212" s="34"/>
      <c r="D212" s="34"/>
      <c r="E212" s="34"/>
      <c r="F212" s="34"/>
      <c r="G212" s="45" t="s">
        <v>938</v>
      </c>
      <c r="H212" s="35"/>
      <c r="I212" s="35"/>
      <c r="J212" s="35"/>
      <c r="K212" s="47" t="e">
        <f t="shared" si="42"/>
        <v>#DIV/0!</v>
      </c>
      <c r="L212" s="47" t="e">
        <f t="shared" si="43"/>
        <v>#DIV/0!</v>
      </c>
    </row>
    <row r="213" s="36" customFormat="1" ht="20.1" hidden="1" customHeight="1" spans="1:12">
      <c r="A213" s="34"/>
      <c r="B213" s="34"/>
      <c r="C213" s="34"/>
      <c r="D213" s="34"/>
      <c r="E213" s="34"/>
      <c r="F213" s="34"/>
      <c r="G213" s="45" t="s">
        <v>939</v>
      </c>
      <c r="H213" s="35"/>
      <c r="I213" s="35"/>
      <c r="J213" s="35"/>
      <c r="K213" s="47" t="e">
        <f t="shared" si="42"/>
        <v>#DIV/0!</v>
      </c>
      <c r="L213" s="47" t="e">
        <f t="shared" si="43"/>
        <v>#DIV/0!</v>
      </c>
    </row>
    <row r="214" s="36" customFormat="1" ht="20.1" hidden="1" customHeight="1" spans="1:12">
      <c r="A214" s="34"/>
      <c r="B214" s="34"/>
      <c r="C214" s="34"/>
      <c r="D214" s="34"/>
      <c r="E214" s="34"/>
      <c r="F214" s="34"/>
      <c r="G214" s="45" t="s">
        <v>940</v>
      </c>
      <c r="H214" s="35"/>
      <c r="I214" s="35"/>
      <c r="J214" s="35"/>
      <c r="K214" s="47" t="e">
        <f t="shared" si="42"/>
        <v>#DIV/0!</v>
      </c>
      <c r="L214" s="47" t="e">
        <f t="shared" si="43"/>
        <v>#DIV/0!</v>
      </c>
    </row>
    <row r="215" s="36" customFormat="1" ht="20.1" hidden="1" customHeight="1" spans="1:12">
      <c r="A215" s="34"/>
      <c r="B215" s="34"/>
      <c r="C215" s="34"/>
      <c r="D215" s="34"/>
      <c r="E215" s="34"/>
      <c r="F215" s="34"/>
      <c r="G215" s="45" t="s">
        <v>941</v>
      </c>
      <c r="H215" s="35"/>
      <c r="I215" s="35"/>
      <c r="J215" s="35"/>
      <c r="K215" s="47" t="e">
        <f t="shared" si="42"/>
        <v>#DIV/0!</v>
      </c>
      <c r="L215" s="47" t="e">
        <f t="shared" si="43"/>
        <v>#DIV/0!</v>
      </c>
    </row>
    <row r="216" s="36" customFormat="1" ht="20.1" hidden="1" customHeight="1" spans="1:12">
      <c r="A216" s="34"/>
      <c r="B216" s="34"/>
      <c r="C216" s="34"/>
      <c r="D216" s="34"/>
      <c r="E216" s="34"/>
      <c r="F216" s="34"/>
      <c r="G216" s="45" t="s">
        <v>942</v>
      </c>
      <c r="H216" s="35"/>
      <c r="I216" s="35"/>
      <c r="J216" s="35"/>
      <c r="K216" s="47" t="e">
        <f t="shared" si="42"/>
        <v>#DIV/0!</v>
      </c>
      <c r="L216" s="47" t="e">
        <f t="shared" si="43"/>
        <v>#DIV/0!</v>
      </c>
    </row>
    <row r="217" s="36" customFormat="1" ht="20.1" hidden="1" customHeight="1" spans="1:12">
      <c r="A217" s="34"/>
      <c r="B217" s="34"/>
      <c r="C217" s="34"/>
      <c r="D217" s="34"/>
      <c r="E217" s="34"/>
      <c r="F217" s="34"/>
      <c r="G217" s="45" t="s">
        <v>943</v>
      </c>
      <c r="H217" s="35"/>
      <c r="I217" s="35"/>
      <c r="J217" s="35"/>
      <c r="K217" s="47" t="e">
        <f t="shared" si="42"/>
        <v>#DIV/0!</v>
      </c>
      <c r="L217" s="47" t="e">
        <f t="shared" si="43"/>
        <v>#DIV/0!</v>
      </c>
    </row>
    <row r="218" s="36" customFormat="1" ht="20.1" hidden="1" customHeight="1" spans="1:12">
      <c r="A218" s="34"/>
      <c r="B218" s="34"/>
      <c r="C218" s="34"/>
      <c r="D218" s="34"/>
      <c r="E218" s="34"/>
      <c r="F218" s="34"/>
      <c r="G218" s="45" t="s">
        <v>944</v>
      </c>
      <c r="H218" s="35"/>
      <c r="I218" s="35"/>
      <c r="J218" s="35"/>
      <c r="K218" s="47" t="e">
        <f t="shared" si="42"/>
        <v>#DIV/0!</v>
      </c>
      <c r="L218" s="47" t="e">
        <f t="shared" si="43"/>
        <v>#DIV/0!</v>
      </c>
    </row>
    <row r="219" s="36" customFormat="1" ht="20.1" hidden="1" customHeight="1" spans="1:12">
      <c r="A219" s="34"/>
      <c r="B219" s="34"/>
      <c r="C219" s="34"/>
      <c r="D219" s="34"/>
      <c r="E219" s="34"/>
      <c r="F219" s="34"/>
      <c r="G219" s="45" t="s">
        <v>945</v>
      </c>
      <c r="H219" s="35"/>
      <c r="I219" s="35"/>
      <c r="J219" s="35"/>
      <c r="K219" s="47" t="e">
        <f t="shared" si="42"/>
        <v>#DIV/0!</v>
      </c>
      <c r="L219" s="47" t="e">
        <f t="shared" si="43"/>
        <v>#DIV/0!</v>
      </c>
    </row>
    <row r="220" s="36" customFormat="1" ht="20.1" hidden="1" customHeight="1" spans="1:12">
      <c r="A220" s="34"/>
      <c r="B220" s="34"/>
      <c r="C220" s="34"/>
      <c r="D220" s="34"/>
      <c r="E220" s="34"/>
      <c r="F220" s="34"/>
      <c r="G220" s="45" t="s">
        <v>946</v>
      </c>
      <c r="H220" s="35"/>
      <c r="I220" s="35"/>
      <c r="J220" s="35"/>
      <c r="K220" s="47" t="e">
        <f t="shared" si="42"/>
        <v>#DIV/0!</v>
      </c>
      <c r="L220" s="47" t="e">
        <f t="shared" si="43"/>
        <v>#DIV/0!</v>
      </c>
    </row>
    <row r="221" s="36" customFormat="1" ht="20.1" hidden="1" customHeight="1" spans="1:12">
      <c r="A221" s="34"/>
      <c r="B221" s="34"/>
      <c r="C221" s="34"/>
      <c r="D221" s="34"/>
      <c r="E221" s="34"/>
      <c r="F221" s="34"/>
      <c r="G221" s="45" t="s">
        <v>947</v>
      </c>
      <c r="H221" s="35"/>
      <c r="I221" s="35"/>
      <c r="J221" s="35"/>
      <c r="K221" s="47" t="e">
        <f t="shared" si="42"/>
        <v>#DIV/0!</v>
      </c>
      <c r="L221" s="47" t="e">
        <f t="shared" si="43"/>
        <v>#DIV/0!</v>
      </c>
    </row>
    <row r="222" s="36" customFormat="1" ht="20.1" hidden="1" customHeight="1" spans="1:12">
      <c r="A222" s="34"/>
      <c r="B222" s="34"/>
      <c r="C222" s="34"/>
      <c r="D222" s="34"/>
      <c r="E222" s="34"/>
      <c r="F222" s="34"/>
      <c r="G222" s="45" t="s">
        <v>948</v>
      </c>
      <c r="H222" s="35"/>
      <c r="I222" s="35"/>
      <c r="J222" s="35"/>
      <c r="K222" s="47" t="e">
        <f t="shared" si="42"/>
        <v>#DIV/0!</v>
      </c>
      <c r="L222" s="47" t="e">
        <f t="shared" si="43"/>
        <v>#DIV/0!</v>
      </c>
    </row>
    <row r="223" s="36" customFormat="1" ht="20.1" hidden="1" customHeight="1" spans="1:12">
      <c r="A223" s="34"/>
      <c r="B223" s="34"/>
      <c r="C223" s="34"/>
      <c r="D223" s="34"/>
      <c r="E223" s="34"/>
      <c r="F223" s="34"/>
      <c r="G223" s="45" t="s">
        <v>949</v>
      </c>
      <c r="H223" s="35"/>
      <c r="I223" s="35"/>
      <c r="J223" s="35"/>
      <c r="K223" s="47" t="e">
        <f t="shared" si="42"/>
        <v>#DIV/0!</v>
      </c>
      <c r="L223" s="47" t="e">
        <f t="shared" si="43"/>
        <v>#DIV/0!</v>
      </c>
    </row>
    <row r="224" s="36" customFormat="1" ht="20.1" hidden="1" customHeight="1" spans="1:12">
      <c r="A224" s="34"/>
      <c r="B224" s="34"/>
      <c r="C224" s="34"/>
      <c r="D224" s="34"/>
      <c r="E224" s="34"/>
      <c r="F224" s="34"/>
      <c r="G224" s="45" t="s">
        <v>950</v>
      </c>
      <c r="H224" s="35">
        <f t="shared" ref="H224:J224" si="45">H225+H238</f>
        <v>0</v>
      </c>
      <c r="I224" s="35">
        <f t="shared" si="45"/>
        <v>0</v>
      </c>
      <c r="J224" s="35">
        <f t="shared" si="45"/>
        <v>0</v>
      </c>
      <c r="K224" s="47" t="e">
        <f t="shared" si="42"/>
        <v>#DIV/0!</v>
      </c>
      <c r="L224" s="47" t="e">
        <f t="shared" si="43"/>
        <v>#DIV/0!</v>
      </c>
    </row>
    <row r="225" s="36" customFormat="1" ht="20.1" hidden="1" customHeight="1" spans="1:12">
      <c r="A225" s="34"/>
      <c r="B225" s="34"/>
      <c r="C225" s="34"/>
      <c r="D225" s="34"/>
      <c r="E225" s="34"/>
      <c r="F225" s="34"/>
      <c r="G225" s="45" t="s">
        <v>951</v>
      </c>
      <c r="H225" s="35">
        <f t="shared" ref="H225:J225" si="46">SUM(H226:H237)</f>
        <v>0</v>
      </c>
      <c r="I225" s="35">
        <f t="shared" si="46"/>
        <v>0</v>
      </c>
      <c r="J225" s="35">
        <f t="shared" si="46"/>
        <v>0</v>
      </c>
      <c r="K225" s="47" t="e">
        <f t="shared" si="42"/>
        <v>#DIV/0!</v>
      </c>
      <c r="L225" s="47" t="e">
        <f t="shared" si="43"/>
        <v>#DIV/0!</v>
      </c>
    </row>
    <row r="226" s="36" customFormat="1" ht="20.1" hidden="1" customHeight="1" spans="1:12">
      <c r="A226" s="34"/>
      <c r="B226" s="34"/>
      <c r="C226" s="34"/>
      <c r="D226" s="34"/>
      <c r="E226" s="34"/>
      <c r="F226" s="34"/>
      <c r="G226" s="45" t="s">
        <v>952</v>
      </c>
      <c r="H226" s="35"/>
      <c r="I226" s="35"/>
      <c r="J226" s="35"/>
      <c r="K226" s="47" t="e">
        <f t="shared" si="42"/>
        <v>#DIV/0!</v>
      </c>
      <c r="L226" s="47" t="e">
        <f t="shared" si="43"/>
        <v>#DIV/0!</v>
      </c>
    </row>
    <row r="227" s="36" customFormat="1" ht="20.1" hidden="1" customHeight="1" spans="1:12">
      <c r="A227" s="34"/>
      <c r="B227" s="34"/>
      <c r="C227" s="34"/>
      <c r="D227" s="34"/>
      <c r="E227" s="34"/>
      <c r="F227" s="34"/>
      <c r="G227" s="45" t="s">
        <v>953</v>
      </c>
      <c r="H227" s="35"/>
      <c r="I227" s="35"/>
      <c r="J227" s="35"/>
      <c r="K227" s="47" t="e">
        <f t="shared" si="42"/>
        <v>#DIV/0!</v>
      </c>
      <c r="L227" s="47" t="e">
        <f t="shared" si="43"/>
        <v>#DIV/0!</v>
      </c>
    </row>
    <row r="228" s="36" customFormat="1" ht="20.1" hidden="1" customHeight="1" spans="1:12">
      <c r="A228" s="34"/>
      <c r="B228" s="34"/>
      <c r="C228" s="34"/>
      <c r="D228" s="34"/>
      <c r="E228" s="34"/>
      <c r="F228" s="34"/>
      <c r="G228" s="45" t="s">
        <v>954</v>
      </c>
      <c r="H228" s="35"/>
      <c r="I228" s="35"/>
      <c r="J228" s="35"/>
      <c r="K228" s="47" t="e">
        <f t="shared" si="42"/>
        <v>#DIV/0!</v>
      </c>
      <c r="L228" s="47" t="e">
        <f t="shared" si="43"/>
        <v>#DIV/0!</v>
      </c>
    </row>
    <row r="229" s="36" customFormat="1" ht="20.1" hidden="1" customHeight="1" spans="1:12">
      <c r="A229" s="34"/>
      <c r="B229" s="34"/>
      <c r="C229" s="34"/>
      <c r="D229" s="34"/>
      <c r="E229" s="34"/>
      <c r="F229" s="34"/>
      <c r="G229" s="45" t="s">
        <v>955</v>
      </c>
      <c r="H229" s="35"/>
      <c r="I229" s="35"/>
      <c r="J229" s="35"/>
      <c r="K229" s="47" t="e">
        <f t="shared" si="42"/>
        <v>#DIV/0!</v>
      </c>
      <c r="L229" s="47" t="e">
        <f t="shared" si="43"/>
        <v>#DIV/0!</v>
      </c>
    </row>
    <row r="230" s="36" customFormat="1" ht="20.1" hidden="1" customHeight="1" spans="1:12">
      <c r="A230" s="34"/>
      <c r="B230" s="34"/>
      <c r="C230" s="34"/>
      <c r="D230" s="34"/>
      <c r="E230" s="34"/>
      <c r="F230" s="34"/>
      <c r="G230" s="45" t="s">
        <v>956</v>
      </c>
      <c r="H230" s="35"/>
      <c r="I230" s="35"/>
      <c r="J230" s="35"/>
      <c r="K230" s="47" t="e">
        <f t="shared" si="42"/>
        <v>#DIV/0!</v>
      </c>
      <c r="L230" s="47" t="e">
        <f t="shared" si="43"/>
        <v>#DIV/0!</v>
      </c>
    </row>
    <row r="231" s="36" customFormat="1" ht="20.1" hidden="1" customHeight="1" spans="1:12">
      <c r="A231" s="34"/>
      <c r="B231" s="34"/>
      <c r="C231" s="34"/>
      <c r="D231" s="34"/>
      <c r="E231" s="34"/>
      <c r="F231" s="34"/>
      <c r="G231" s="45" t="s">
        <v>957</v>
      </c>
      <c r="H231" s="35"/>
      <c r="I231" s="35"/>
      <c r="J231" s="35"/>
      <c r="K231" s="47" t="e">
        <f t="shared" si="42"/>
        <v>#DIV/0!</v>
      </c>
      <c r="L231" s="47" t="e">
        <f t="shared" si="43"/>
        <v>#DIV/0!</v>
      </c>
    </row>
    <row r="232" s="36" customFormat="1" ht="20.1" hidden="1" customHeight="1" spans="1:12">
      <c r="A232" s="34"/>
      <c r="B232" s="34"/>
      <c r="C232" s="34"/>
      <c r="D232" s="34"/>
      <c r="E232" s="34"/>
      <c r="F232" s="34"/>
      <c r="G232" s="45" t="s">
        <v>958</v>
      </c>
      <c r="H232" s="35"/>
      <c r="I232" s="35"/>
      <c r="J232" s="35"/>
      <c r="K232" s="47" t="e">
        <f t="shared" si="42"/>
        <v>#DIV/0!</v>
      </c>
      <c r="L232" s="47" t="e">
        <f t="shared" si="43"/>
        <v>#DIV/0!</v>
      </c>
    </row>
    <row r="233" s="36" customFormat="1" ht="20.1" hidden="1" customHeight="1" spans="1:12">
      <c r="A233" s="34"/>
      <c r="B233" s="34"/>
      <c r="C233" s="34"/>
      <c r="D233" s="34"/>
      <c r="E233" s="34"/>
      <c r="F233" s="34"/>
      <c r="G233" s="45" t="s">
        <v>959</v>
      </c>
      <c r="H233" s="35"/>
      <c r="I233" s="35"/>
      <c r="J233" s="35"/>
      <c r="K233" s="47" t="e">
        <f t="shared" si="42"/>
        <v>#DIV/0!</v>
      </c>
      <c r="L233" s="47" t="e">
        <f t="shared" si="43"/>
        <v>#DIV/0!</v>
      </c>
    </row>
    <row r="234" s="36" customFormat="1" ht="20.1" hidden="1" customHeight="1" spans="1:12">
      <c r="A234" s="34"/>
      <c r="B234" s="34"/>
      <c r="C234" s="34"/>
      <c r="D234" s="34"/>
      <c r="E234" s="34"/>
      <c r="F234" s="34"/>
      <c r="G234" s="45" t="s">
        <v>960</v>
      </c>
      <c r="H234" s="35"/>
      <c r="I234" s="35"/>
      <c r="J234" s="35"/>
      <c r="K234" s="47" t="e">
        <f t="shared" si="42"/>
        <v>#DIV/0!</v>
      </c>
      <c r="L234" s="47" t="e">
        <f t="shared" si="43"/>
        <v>#DIV/0!</v>
      </c>
    </row>
    <row r="235" s="36" customFormat="1" ht="20.1" hidden="1" customHeight="1" spans="1:12">
      <c r="A235" s="34"/>
      <c r="B235" s="34"/>
      <c r="C235" s="34"/>
      <c r="D235" s="34"/>
      <c r="E235" s="34"/>
      <c r="F235" s="34"/>
      <c r="G235" s="45" t="s">
        <v>961</v>
      </c>
      <c r="H235" s="35"/>
      <c r="I235" s="35"/>
      <c r="J235" s="35"/>
      <c r="K235" s="47" t="e">
        <f t="shared" si="42"/>
        <v>#DIV/0!</v>
      </c>
      <c r="L235" s="47" t="e">
        <f t="shared" si="43"/>
        <v>#DIV/0!</v>
      </c>
    </row>
    <row r="236" s="36" customFormat="1" ht="20.1" hidden="1" customHeight="1" spans="1:12">
      <c r="A236" s="34"/>
      <c r="B236" s="34"/>
      <c r="C236" s="34"/>
      <c r="D236" s="34"/>
      <c r="E236" s="34"/>
      <c r="F236" s="34"/>
      <c r="G236" s="45" t="s">
        <v>962</v>
      </c>
      <c r="H236" s="35"/>
      <c r="I236" s="35"/>
      <c r="J236" s="35"/>
      <c r="K236" s="47" t="e">
        <f t="shared" si="42"/>
        <v>#DIV/0!</v>
      </c>
      <c r="L236" s="47" t="e">
        <f t="shared" si="43"/>
        <v>#DIV/0!</v>
      </c>
    </row>
    <row r="237" s="36" customFormat="1" ht="20.1" hidden="1" customHeight="1" spans="1:12">
      <c r="A237" s="34"/>
      <c r="B237" s="34"/>
      <c r="C237" s="34"/>
      <c r="D237" s="34"/>
      <c r="E237" s="34"/>
      <c r="F237" s="34"/>
      <c r="G237" s="45" t="s">
        <v>963</v>
      </c>
      <c r="H237" s="35"/>
      <c r="I237" s="35"/>
      <c r="J237" s="35"/>
      <c r="K237" s="47" t="e">
        <f t="shared" si="42"/>
        <v>#DIV/0!</v>
      </c>
      <c r="L237" s="47" t="e">
        <f t="shared" si="43"/>
        <v>#DIV/0!</v>
      </c>
    </row>
    <row r="238" s="36" customFormat="1" ht="20.1" hidden="1" customHeight="1" spans="1:12">
      <c r="A238" s="34"/>
      <c r="B238" s="34"/>
      <c r="C238" s="34"/>
      <c r="D238" s="34"/>
      <c r="E238" s="34"/>
      <c r="F238" s="34"/>
      <c r="G238" s="45" t="s">
        <v>964</v>
      </c>
      <c r="H238" s="35">
        <f t="shared" ref="H238:J238" si="47">SUM(H239:H244)</f>
        <v>0</v>
      </c>
      <c r="I238" s="35">
        <f t="shared" si="47"/>
        <v>0</v>
      </c>
      <c r="J238" s="35">
        <f t="shared" si="47"/>
        <v>0</v>
      </c>
      <c r="K238" s="47" t="e">
        <f t="shared" si="42"/>
        <v>#DIV/0!</v>
      </c>
      <c r="L238" s="47" t="e">
        <f t="shared" si="43"/>
        <v>#DIV/0!</v>
      </c>
    </row>
    <row r="239" s="36" customFormat="1" ht="20.1" hidden="1" customHeight="1" spans="1:12">
      <c r="A239" s="34"/>
      <c r="B239" s="34"/>
      <c r="C239" s="34"/>
      <c r="D239" s="34"/>
      <c r="E239" s="34"/>
      <c r="F239" s="34"/>
      <c r="G239" s="45" t="s">
        <v>965</v>
      </c>
      <c r="H239" s="35"/>
      <c r="I239" s="35"/>
      <c r="J239" s="35"/>
      <c r="K239" s="47" t="e">
        <f t="shared" si="42"/>
        <v>#DIV/0!</v>
      </c>
      <c r="L239" s="47" t="e">
        <f t="shared" si="43"/>
        <v>#DIV/0!</v>
      </c>
    </row>
    <row r="240" s="36" customFormat="1" ht="20.1" hidden="1" customHeight="1" spans="1:12">
      <c r="A240" s="34"/>
      <c r="B240" s="34"/>
      <c r="C240" s="34"/>
      <c r="D240" s="34"/>
      <c r="E240" s="34"/>
      <c r="F240" s="34"/>
      <c r="G240" s="45" t="s">
        <v>966</v>
      </c>
      <c r="H240" s="35"/>
      <c r="I240" s="35"/>
      <c r="J240" s="35"/>
      <c r="K240" s="47" t="e">
        <f t="shared" si="42"/>
        <v>#DIV/0!</v>
      </c>
      <c r="L240" s="47" t="e">
        <f t="shared" si="43"/>
        <v>#DIV/0!</v>
      </c>
    </row>
    <row r="241" s="36" customFormat="1" ht="20.1" hidden="1" customHeight="1" spans="1:12">
      <c r="A241" s="34"/>
      <c r="B241" s="34"/>
      <c r="C241" s="34"/>
      <c r="D241" s="34"/>
      <c r="E241" s="34"/>
      <c r="F241" s="34"/>
      <c r="G241" s="45" t="s">
        <v>967</v>
      </c>
      <c r="H241" s="35"/>
      <c r="I241" s="35"/>
      <c r="J241" s="35"/>
      <c r="K241" s="47" t="e">
        <f t="shared" si="42"/>
        <v>#DIV/0!</v>
      </c>
      <c r="L241" s="47" t="e">
        <f t="shared" si="43"/>
        <v>#DIV/0!</v>
      </c>
    </row>
    <row r="242" s="36" customFormat="1" ht="20.1" hidden="1" customHeight="1" spans="1:12">
      <c r="A242" s="34"/>
      <c r="B242" s="34"/>
      <c r="C242" s="34"/>
      <c r="D242" s="34"/>
      <c r="E242" s="34"/>
      <c r="F242" s="34"/>
      <c r="G242" s="45" t="s">
        <v>968</v>
      </c>
      <c r="H242" s="35"/>
      <c r="I242" s="35"/>
      <c r="J242" s="35"/>
      <c r="K242" s="47" t="e">
        <f t="shared" si="42"/>
        <v>#DIV/0!</v>
      </c>
      <c r="L242" s="47" t="e">
        <f t="shared" si="43"/>
        <v>#DIV/0!</v>
      </c>
    </row>
    <row r="243" s="36" customFormat="1" ht="20.1" hidden="1" customHeight="1" spans="1:12">
      <c r="A243" s="34"/>
      <c r="B243" s="34"/>
      <c r="C243" s="34"/>
      <c r="D243" s="34"/>
      <c r="E243" s="34"/>
      <c r="F243" s="34"/>
      <c r="G243" s="45" t="s">
        <v>969</v>
      </c>
      <c r="H243" s="35"/>
      <c r="I243" s="35"/>
      <c r="J243" s="35"/>
      <c r="K243" s="47" t="e">
        <f t="shared" si="42"/>
        <v>#DIV/0!</v>
      </c>
      <c r="L243" s="47" t="e">
        <f t="shared" si="43"/>
        <v>#DIV/0!</v>
      </c>
    </row>
    <row r="244" s="36" customFormat="1" ht="20.1" hidden="1" customHeight="1" spans="1:12">
      <c r="A244" s="34"/>
      <c r="B244" s="34"/>
      <c r="C244" s="34"/>
      <c r="D244" s="34"/>
      <c r="E244" s="34"/>
      <c r="F244" s="34"/>
      <c r="G244" s="45" t="s">
        <v>970</v>
      </c>
      <c r="H244" s="35"/>
      <c r="I244" s="35"/>
      <c r="J244" s="35"/>
      <c r="K244" s="47" t="e">
        <f t="shared" si="42"/>
        <v>#DIV/0!</v>
      </c>
      <c r="L244" s="47" t="e">
        <f t="shared" si="43"/>
        <v>#DIV/0!</v>
      </c>
    </row>
    <row r="245" s="36" customFormat="1" ht="20.1" customHeight="1" spans="1:12">
      <c r="A245" s="54" t="s">
        <v>601</v>
      </c>
      <c r="B245" s="54">
        <f>B12+B22+B34</f>
        <v>134183</v>
      </c>
      <c r="C245" s="54">
        <f>C12+C22+C34</f>
        <v>164412</v>
      </c>
      <c r="D245" s="54">
        <f>D12+D22+D34</f>
        <v>88952</v>
      </c>
      <c r="E245" s="54"/>
      <c r="F245" s="54"/>
      <c r="G245" s="54" t="s">
        <v>258</v>
      </c>
      <c r="H245" s="35">
        <f t="shared" ref="H245:J245" si="48">H7+H23+H35+H46+H104+H120+H163+H167+H192+H208+H224</f>
        <v>88063</v>
      </c>
      <c r="I245" s="35">
        <f t="shared" si="48"/>
        <v>103753</v>
      </c>
      <c r="J245" s="35">
        <f t="shared" si="48"/>
        <v>88952</v>
      </c>
      <c r="K245" s="47">
        <f t="shared" si="42"/>
        <v>1.01009504559236</v>
      </c>
      <c r="L245" s="47">
        <f t="shared" si="43"/>
        <v>0.857343884032269</v>
      </c>
    </row>
    <row r="246" s="36" customFormat="1" ht="20.1" customHeight="1" spans="1:12">
      <c r="A246" s="50" t="s">
        <v>266</v>
      </c>
      <c r="B246" s="50">
        <f>B247+B248+B249+B250+B252+B253</f>
        <v>0</v>
      </c>
      <c r="C246" s="50">
        <f>C247+C248+C249+C250+C252+C253</f>
        <v>0</v>
      </c>
      <c r="D246" s="50">
        <f>D247+D248+D249+D250+D252+D253</f>
        <v>0</v>
      </c>
      <c r="E246" s="50">
        <f>E247+E248+E249+E250+E252+E253</f>
        <v>0</v>
      </c>
      <c r="F246" s="35"/>
      <c r="G246" s="50" t="s">
        <v>267</v>
      </c>
      <c r="H246" s="35">
        <f>H247+H248+H249+H250+H251+H252</f>
        <v>46120</v>
      </c>
      <c r="I246" s="35">
        <f t="shared" ref="H246:J246" si="49">I247+I248+I249+I250+I251+I252</f>
        <v>42520</v>
      </c>
      <c r="J246" s="35">
        <f t="shared" si="49"/>
        <v>0</v>
      </c>
      <c r="K246" s="35"/>
      <c r="L246" s="35"/>
    </row>
    <row r="247" s="36" customFormat="1" ht="20.1" customHeight="1" spans="1:12">
      <c r="A247" s="35" t="s">
        <v>971</v>
      </c>
      <c r="B247" s="35"/>
      <c r="C247" s="35"/>
      <c r="D247" s="35"/>
      <c r="E247" s="35"/>
      <c r="F247" s="35"/>
      <c r="G247" s="35" t="s">
        <v>972</v>
      </c>
      <c r="H247" s="35"/>
      <c r="I247" s="35"/>
      <c r="J247" s="35"/>
      <c r="K247" s="35"/>
      <c r="L247" s="35"/>
    </row>
    <row r="248" s="36" customFormat="1" ht="20.1" customHeight="1" spans="1:12">
      <c r="A248" s="35" t="s">
        <v>973</v>
      </c>
      <c r="B248" s="35"/>
      <c r="C248" s="35"/>
      <c r="D248" s="35"/>
      <c r="E248" s="35"/>
      <c r="F248" s="35"/>
      <c r="G248" s="35" t="s">
        <v>974</v>
      </c>
      <c r="H248" s="35"/>
      <c r="I248" s="35"/>
      <c r="J248" s="35"/>
      <c r="K248" s="35"/>
      <c r="L248" s="35"/>
    </row>
    <row r="249" s="36" customFormat="1" ht="20.1" customHeight="1" spans="1:12">
      <c r="A249" s="35" t="s">
        <v>341</v>
      </c>
      <c r="B249" s="35"/>
      <c r="C249" s="35"/>
      <c r="D249" s="35"/>
      <c r="E249" s="35"/>
      <c r="F249" s="35"/>
      <c r="G249" s="35" t="s">
        <v>346</v>
      </c>
      <c r="H249" s="30" t="s">
        <v>975</v>
      </c>
      <c r="I249" s="30" t="s">
        <v>975</v>
      </c>
      <c r="J249" s="30" t="s">
        <v>103</v>
      </c>
      <c r="K249" s="47">
        <f>J249/H249</f>
        <v>0</v>
      </c>
      <c r="L249" s="47">
        <f>J249/I249</f>
        <v>0</v>
      </c>
    </row>
    <row r="250" s="36" customFormat="1" ht="20.1" customHeight="1" spans="1:12">
      <c r="A250" s="35" t="s">
        <v>342</v>
      </c>
      <c r="B250" s="35"/>
      <c r="C250" s="35"/>
      <c r="D250" s="35"/>
      <c r="E250" s="35"/>
      <c r="F250" s="35"/>
      <c r="G250" s="35" t="s">
        <v>976</v>
      </c>
      <c r="H250" s="35"/>
      <c r="I250" s="35"/>
      <c r="J250" s="35"/>
      <c r="K250" s="35"/>
      <c r="L250" s="35"/>
    </row>
    <row r="251" s="36" customFormat="1" ht="20.1" customHeight="1" spans="1:12">
      <c r="A251" s="35" t="s">
        <v>977</v>
      </c>
      <c r="B251" s="35"/>
      <c r="C251" s="35"/>
      <c r="D251" s="35"/>
      <c r="E251" s="35"/>
      <c r="F251" s="35"/>
      <c r="G251" s="55" t="s">
        <v>978</v>
      </c>
      <c r="H251" s="30" t="s">
        <v>979</v>
      </c>
      <c r="I251" s="30" t="s">
        <v>139</v>
      </c>
      <c r="J251" s="30" t="s">
        <v>103</v>
      </c>
      <c r="K251" s="47">
        <f>J251/H251</f>
        <v>0</v>
      </c>
      <c r="L251" s="47">
        <f>J251/I251</f>
        <v>0</v>
      </c>
    </row>
    <row r="252" s="36" customFormat="1" ht="20.1" customHeight="1" spans="1:12">
      <c r="A252" s="55" t="s">
        <v>980</v>
      </c>
      <c r="B252" s="55"/>
      <c r="C252" s="35"/>
      <c r="D252" s="35"/>
      <c r="E252" s="35"/>
      <c r="F252" s="35"/>
      <c r="G252" s="55" t="s">
        <v>981</v>
      </c>
      <c r="H252" s="35"/>
      <c r="I252" s="35"/>
      <c r="J252" s="35"/>
      <c r="K252" s="35"/>
      <c r="L252" s="35"/>
    </row>
    <row r="253" s="36" customFormat="1" ht="20.1" customHeight="1" spans="1:12">
      <c r="A253" s="55" t="s">
        <v>982</v>
      </c>
      <c r="B253" s="55"/>
      <c r="C253" s="35"/>
      <c r="D253" s="35"/>
      <c r="E253" s="35"/>
      <c r="F253" s="35"/>
      <c r="G253" s="55"/>
      <c r="H253" s="35"/>
      <c r="I253" s="35"/>
      <c r="J253" s="35"/>
      <c r="K253" s="35"/>
      <c r="L253" s="35"/>
    </row>
    <row r="254" s="36" customFormat="1" ht="20.1" customHeight="1" spans="1:12">
      <c r="A254" s="54" t="s">
        <v>363</v>
      </c>
      <c r="B254" s="54">
        <f>B245+B246</f>
        <v>134183</v>
      </c>
      <c r="C254" s="54">
        <f t="shared" ref="C254:J254" si="50">C245+C246</f>
        <v>164412</v>
      </c>
      <c r="D254" s="54">
        <f t="shared" si="50"/>
        <v>88952</v>
      </c>
      <c r="E254" s="54"/>
      <c r="F254" s="54"/>
      <c r="G254" s="54" t="s">
        <v>364</v>
      </c>
      <c r="H254" s="35">
        <f>H245+H246</f>
        <v>134183</v>
      </c>
      <c r="I254" s="35">
        <f>I245+I246</f>
        <v>146273</v>
      </c>
      <c r="J254" s="35">
        <f>J245+J246</f>
        <v>88952</v>
      </c>
      <c r="K254" s="35"/>
      <c r="L254" s="35"/>
    </row>
    <row r="255" s="36" customFormat="1" ht="20.1" customHeight="1"/>
    <row r="256" s="36" customFormat="1" ht="20.1" customHeight="1"/>
    <row r="257" s="36" customFormat="1" ht="20.1" customHeight="1"/>
    <row r="258" s="36" customFormat="1" ht="20.1" customHeight="1"/>
    <row r="259" s="36" customFormat="1" ht="20.1" customHeight="1"/>
    <row r="260" s="36" customFormat="1" ht="20.1" customHeight="1"/>
    <row r="261" s="36" customFormat="1" ht="20.1" customHeight="1"/>
    <row r="262" s="36" customFormat="1" ht="20.1" customHeight="1"/>
    <row r="263" s="36" customFormat="1" ht="20.1" customHeight="1"/>
    <row r="264" s="36" customFormat="1" ht="20.1" customHeight="1"/>
    <row r="265" s="36" customFormat="1" ht="20.1" customHeight="1"/>
    <row r="266" s="36" customFormat="1" ht="20.1" customHeight="1"/>
    <row r="267" s="36" customFormat="1" ht="20.1" customHeight="1"/>
    <row r="268" s="36" customFormat="1" ht="20.1" customHeight="1"/>
    <row r="269" s="36" customFormat="1" ht="20.1" customHeight="1"/>
    <row r="270" s="36" customFormat="1" ht="20.1" customHeight="1"/>
    <row r="271" s="36" customFormat="1" ht="20.1" customHeight="1"/>
    <row r="272" s="36" customFormat="1" ht="20.1" customHeight="1"/>
    <row r="273" s="36" customFormat="1" ht="20.1" customHeight="1"/>
    <row r="274" s="36" customFormat="1" ht="20.1" customHeight="1"/>
    <row r="275" s="36" customFormat="1" ht="20.1" customHeight="1"/>
    <row r="276" s="36" customFormat="1" ht="20.1" customHeight="1"/>
    <row r="277" s="36" customFormat="1" ht="20.1" customHeight="1"/>
    <row r="278" s="36" customFormat="1" ht="20.1" customHeight="1"/>
    <row r="279" s="36" customFormat="1" ht="20.1" customHeight="1"/>
    <row r="280" s="36" customFormat="1" ht="20.1" customHeight="1"/>
    <row r="281" s="36" customFormat="1" ht="20.1" customHeight="1"/>
    <row r="282" s="36" customFormat="1" ht="20.1" customHeight="1"/>
    <row r="283" s="36" customFormat="1" ht="20.1" customHeight="1"/>
    <row r="284" s="36" customFormat="1" ht="20.1" customHeight="1"/>
    <row r="285" s="36" customFormat="1" ht="20.1" customHeight="1"/>
    <row r="286" s="36" customFormat="1" ht="20.1" customHeight="1"/>
    <row r="287" s="36" customFormat="1" ht="20.1" customHeight="1"/>
    <row r="288" s="36" customFormat="1" ht="20.1" customHeight="1"/>
    <row r="289" s="36" customFormat="1" ht="20.1" customHeight="1"/>
    <row r="290" s="36" customFormat="1" ht="20.1" customHeight="1"/>
    <row r="291" s="36" customFormat="1" ht="20.1" customHeight="1"/>
    <row r="292" s="36" customFormat="1" ht="20.1" customHeight="1"/>
    <row r="293" s="36" customFormat="1" ht="20.1" customHeight="1"/>
    <row r="294" s="36" customFormat="1" ht="20.1" customHeight="1"/>
    <row r="295" s="36" customFormat="1" ht="20.1" customHeight="1"/>
    <row r="296" s="36" customFormat="1" ht="20.1" customHeight="1"/>
    <row r="297" s="36" customFormat="1" ht="20.1" customHeight="1"/>
    <row r="298" s="36" customFormat="1" ht="20.1" customHeight="1"/>
    <row r="299" s="36" customFormat="1" ht="20.1" customHeight="1"/>
    <row r="300" s="36" customFormat="1" ht="20.1" customHeight="1"/>
    <row r="301" s="36" customFormat="1" ht="20.1" customHeight="1"/>
    <row r="302" s="36" customFormat="1" ht="20.1" customHeight="1"/>
    <row r="303" s="36" customFormat="1" ht="20.1" customHeight="1"/>
    <row r="304" s="36" customFormat="1" ht="20.1" customHeight="1"/>
    <row r="305" s="36" customFormat="1" ht="20.1" customHeight="1"/>
    <row r="306" s="36" customFormat="1" ht="20.1" customHeight="1"/>
    <row r="307" s="36" customFormat="1" ht="20.1" customHeight="1"/>
  </sheetData>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scale="67" fitToHeight="0"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G30" sqref="G30"/>
    </sheetView>
  </sheetViews>
  <sheetFormatPr defaultColWidth="9" defaultRowHeight="13.5" outlineLevelCol="3"/>
  <cols>
    <col min="1" max="1" width="42.25" style="27" customWidth="1"/>
    <col min="2" max="2" width="15.5" style="27" customWidth="1"/>
    <col min="3" max="3" width="15.75" style="27" customWidth="1"/>
    <col min="4" max="4" width="16.125" style="27" customWidth="1"/>
    <col min="5" max="16370" width="9" style="27"/>
    <col min="16371" max="16384" width="9" style="28"/>
  </cols>
  <sheetData>
    <row r="1" s="27" customFormat="1" ht="25.5" spans="1:4">
      <c r="A1" s="33" t="s">
        <v>983</v>
      </c>
      <c r="B1" s="31"/>
      <c r="C1" s="31"/>
      <c r="D1" s="31"/>
    </row>
    <row r="2" s="27" customFormat="1" spans="1:4">
      <c r="A2" s="27" t="s">
        <v>984</v>
      </c>
      <c r="B2" s="27" t="s">
        <v>11</v>
      </c>
      <c r="C2" s="27" t="s">
        <v>12</v>
      </c>
      <c r="D2" s="27" t="s">
        <v>985</v>
      </c>
    </row>
    <row r="3" s="27" customFormat="1" ht="14.25" hidden="1" spans="1:4">
      <c r="A3" s="30" t="s">
        <v>986</v>
      </c>
      <c r="B3" s="30" t="s">
        <v>987</v>
      </c>
      <c r="C3" s="30" t="s">
        <v>987</v>
      </c>
      <c r="D3" s="30" t="s">
        <v>987</v>
      </c>
    </row>
    <row r="4" s="27" customFormat="1" ht="14.25" hidden="1" spans="1:4">
      <c r="A4" s="30" t="s">
        <v>988</v>
      </c>
      <c r="B4" s="30" t="s">
        <v>987</v>
      </c>
      <c r="C4" s="30" t="s">
        <v>987</v>
      </c>
      <c r="D4" s="30" t="s">
        <v>987</v>
      </c>
    </row>
    <row r="5" s="27" customFormat="1" ht="14.25" hidden="1" spans="1:4">
      <c r="A5" s="30" t="s">
        <v>989</v>
      </c>
      <c r="B5" s="30" t="s">
        <v>987</v>
      </c>
      <c r="C5" s="30" t="s">
        <v>987</v>
      </c>
      <c r="D5" s="30" t="s">
        <v>987</v>
      </c>
    </row>
    <row r="6" s="27" customFormat="1" ht="14.25" hidden="1" spans="1:4">
      <c r="A6" s="30" t="s">
        <v>990</v>
      </c>
      <c r="B6" s="30" t="s">
        <v>987</v>
      </c>
      <c r="C6" s="30" t="s">
        <v>987</v>
      </c>
      <c r="D6" s="30" t="s">
        <v>987</v>
      </c>
    </row>
    <row r="7" s="27" customFormat="1" ht="14.25" hidden="1" spans="1:4">
      <c r="A7" s="30" t="s">
        <v>991</v>
      </c>
      <c r="B7" s="30" t="s">
        <v>987</v>
      </c>
      <c r="C7" s="30" t="s">
        <v>987</v>
      </c>
      <c r="D7" s="30" t="s">
        <v>987</v>
      </c>
    </row>
    <row r="8" s="27" customFormat="1" ht="14.25" spans="1:4">
      <c r="A8" s="30" t="s">
        <v>992</v>
      </c>
      <c r="B8" s="30">
        <f>B9+B18+B30</f>
        <v>134183</v>
      </c>
      <c r="C8" s="30">
        <f>C9+C18+C30</f>
        <v>164412</v>
      </c>
      <c r="D8" s="30">
        <f>D9+D18+D30</f>
        <v>88952</v>
      </c>
    </row>
    <row r="9" s="27" customFormat="1" ht="14.25" spans="1:4">
      <c r="A9" s="30" t="s">
        <v>993</v>
      </c>
      <c r="B9" s="34">
        <v>122183</v>
      </c>
      <c r="C9" s="34">
        <v>141552</v>
      </c>
      <c r="D9" s="34">
        <v>76652</v>
      </c>
    </row>
    <row r="10" s="27" customFormat="1" ht="14.25" hidden="1" spans="1:4">
      <c r="A10" s="30" t="s">
        <v>994</v>
      </c>
      <c r="B10" s="30" t="s">
        <v>987</v>
      </c>
      <c r="C10" s="30" t="s">
        <v>987</v>
      </c>
      <c r="D10" s="30" t="s">
        <v>987</v>
      </c>
    </row>
    <row r="11" s="27" customFormat="1" ht="14.25" hidden="1" spans="1:4">
      <c r="A11" s="30" t="s">
        <v>995</v>
      </c>
      <c r="B11" s="30" t="s">
        <v>987</v>
      </c>
      <c r="C11" s="30" t="s">
        <v>987</v>
      </c>
      <c r="D11" s="30" t="s">
        <v>987</v>
      </c>
    </row>
    <row r="12" s="27" customFormat="1" ht="14.25" hidden="1" spans="1:4">
      <c r="A12" s="30" t="s">
        <v>996</v>
      </c>
      <c r="B12" s="30" t="s">
        <v>987</v>
      </c>
      <c r="C12" s="30" t="s">
        <v>987</v>
      </c>
      <c r="D12" s="30" t="s">
        <v>987</v>
      </c>
    </row>
    <row r="13" s="27" customFormat="1" ht="14.25" hidden="1" spans="1:4">
      <c r="A13" s="30" t="s">
        <v>997</v>
      </c>
      <c r="B13" s="30" t="s">
        <v>987</v>
      </c>
      <c r="C13" s="30" t="s">
        <v>987</v>
      </c>
      <c r="D13" s="30" t="s">
        <v>987</v>
      </c>
    </row>
    <row r="14" s="27" customFormat="1" ht="14.25" hidden="1" spans="1:4">
      <c r="A14" s="30" t="s">
        <v>998</v>
      </c>
      <c r="B14" s="30" t="s">
        <v>987</v>
      </c>
      <c r="C14" s="30" t="s">
        <v>987</v>
      </c>
      <c r="D14" s="30" t="s">
        <v>987</v>
      </c>
    </row>
    <row r="15" s="27" customFormat="1" ht="14.25" hidden="1" spans="1:4">
      <c r="A15" s="30" t="s">
        <v>999</v>
      </c>
      <c r="B15" s="30" t="s">
        <v>987</v>
      </c>
      <c r="C15" s="30" t="s">
        <v>987</v>
      </c>
      <c r="D15" s="30" t="s">
        <v>987</v>
      </c>
    </row>
    <row r="16" s="27" customFormat="1" ht="14.25" hidden="1" spans="1:4">
      <c r="A16" s="30" t="s">
        <v>1000</v>
      </c>
      <c r="B16" s="30" t="s">
        <v>987</v>
      </c>
      <c r="C16" s="30" t="s">
        <v>987</v>
      </c>
      <c r="D16" s="30" t="s">
        <v>987</v>
      </c>
    </row>
    <row r="17" s="27" customFormat="1" ht="14.25" hidden="1" spans="1:4">
      <c r="A17" s="30" t="s">
        <v>1001</v>
      </c>
      <c r="B17" s="30" t="s">
        <v>987</v>
      </c>
      <c r="C17" s="30" t="s">
        <v>987</v>
      </c>
      <c r="D17" s="30" t="s">
        <v>987</v>
      </c>
    </row>
    <row r="18" s="27" customFormat="1" ht="14.25" spans="1:4">
      <c r="A18" s="30" t="s">
        <v>1002</v>
      </c>
      <c r="B18" s="34">
        <v>2000</v>
      </c>
      <c r="C18" s="34">
        <v>2022</v>
      </c>
      <c r="D18" s="34">
        <v>2000</v>
      </c>
    </row>
    <row r="19" s="27" customFormat="1" ht="14.25" spans="1:1">
      <c r="A19" s="30" t="s">
        <v>1003</v>
      </c>
    </row>
    <row r="20" s="27" customFormat="1" ht="14.25" spans="1:4">
      <c r="A20" s="30" t="s">
        <v>1004</v>
      </c>
      <c r="B20" s="34"/>
      <c r="C20" s="34"/>
      <c r="D20" s="34"/>
    </row>
    <row r="21" s="27" customFormat="1" ht="14.25" spans="1:4">
      <c r="A21" s="30" t="s">
        <v>1005</v>
      </c>
      <c r="B21" s="34"/>
      <c r="C21" s="34"/>
      <c r="D21" s="34"/>
    </row>
    <row r="22" s="27" customFormat="1" ht="14.25" spans="1:4">
      <c r="A22" s="30" t="s">
        <v>1006</v>
      </c>
      <c r="B22" s="34"/>
      <c r="C22" s="34"/>
      <c r="D22" s="34"/>
    </row>
    <row r="23" s="27" customFormat="1" ht="14.25" spans="1:4">
      <c r="A23" s="30" t="s">
        <v>1007</v>
      </c>
      <c r="B23" s="34">
        <f>SUM(B24:B28)</f>
        <v>0</v>
      </c>
      <c r="C23" s="34">
        <f>SUM(C24:C28)</f>
        <v>0</v>
      </c>
      <c r="D23" s="34">
        <f>SUM(D24:D28)</f>
        <v>0</v>
      </c>
    </row>
    <row r="24" s="27" customFormat="1" ht="14.25" spans="1:4">
      <c r="A24" s="30" t="s">
        <v>1008</v>
      </c>
      <c r="B24" s="35"/>
      <c r="C24" s="35"/>
      <c r="D24" s="35"/>
    </row>
    <row r="25" s="27" customFormat="1" ht="14.25" spans="1:4">
      <c r="A25" s="30" t="s">
        <v>1009</v>
      </c>
      <c r="B25" s="35"/>
      <c r="C25" s="35"/>
      <c r="D25" s="35"/>
    </row>
    <row r="26" s="27" customFormat="1" ht="14.25" spans="1:4">
      <c r="A26" s="30" t="s">
        <v>1010</v>
      </c>
      <c r="B26" s="35"/>
      <c r="C26" s="35"/>
      <c r="D26" s="35"/>
    </row>
    <row r="27" s="27" customFormat="1" ht="14.25" spans="1:4">
      <c r="A27" s="30" t="s">
        <v>1011</v>
      </c>
      <c r="B27" s="35"/>
      <c r="C27" s="35"/>
      <c r="D27" s="35"/>
    </row>
    <row r="28" s="27" customFormat="1" ht="14.25" spans="1:4">
      <c r="A28" s="30" t="s">
        <v>1012</v>
      </c>
      <c r="B28" s="35"/>
      <c r="C28" s="35"/>
      <c r="D28" s="35"/>
    </row>
    <row r="29" s="27" customFormat="1" ht="14.25" spans="1:4">
      <c r="A29" s="30" t="s">
        <v>1013</v>
      </c>
      <c r="B29" s="34"/>
      <c r="C29" s="34"/>
      <c r="D29" s="34"/>
    </row>
    <row r="30" s="27" customFormat="1" ht="14.25" spans="1:4">
      <c r="A30" s="30" t="s">
        <v>1014</v>
      </c>
      <c r="B30" s="34">
        <v>10000</v>
      </c>
      <c r="C30" s="34">
        <v>20838</v>
      </c>
      <c r="D30" s="34">
        <v>10300</v>
      </c>
    </row>
    <row r="31" s="27" customFormat="1" ht="14.25" spans="1:4">
      <c r="A31" s="30" t="s">
        <v>1015</v>
      </c>
      <c r="B31" s="30" t="s">
        <v>987</v>
      </c>
      <c r="C31" s="30" t="s">
        <v>987</v>
      </c>
      <c r="D31" s="30" t="s">
        <v>987</v>
      </c>
    </row>
    <row r="32" s="27" customFormat="1" ht="14.25" spans="1:4">
      <c r="A32" s="30" t="s">
        <v>1016</v>
      </c>
      <c r="B32" s="30" t="s">
        <v>103</v>
      </c>
      <c r="C32" s="30" t="s">
        <v>1017</v>
      </c>
      <c r="D32" s="30" t="s">
        <v>103</v>
      </c>
    </row>
    <row r="33" s="27" customFormat="1" ht="14.25" spans="1:4">
      <c r="A33" s="30" t="s">
        <v>1018</v>
      </c>
      <c r="B33" s="30" t="s">
        <v>987</v>
      </c>
      <c r="C33" s="30" t="s">
        <v>987</v>
      </c>
      <c r="D33" s="30" t="s">
        <v>987</v>
      </c>
    </row>
    <row r="34" s="27" customFormat="1" ht="14.25" spans="1:4">
      <c r="A34" s="30" t="s">
        <v>1019</v>
      </c>
      <c r="B34" s="30" t="s">
        <v>987</v>
      </c>
      <c r="C34" s="30" t="s">
        <v>987</v>
      </c>
      <c r="D34" s="30" t="s">
        <v>987</v>
      </c>
    </row>
    <row r="35" s="27" customFormat="1" ht="14.25" spans="1:4">
      <c r="A35" s="30" t="s">
        <v>1020</v>
      </c>
      <c r="B35" s="30" t="s">
        <v>103</v>
      </c>
      <c r="C35" s="30"/>
      <c r="D35" s="30" t="s">
        <v>103</v>
      </c>
    </row>
    <row r="36" s="27" customFormat="1" ht="14.25" spans="1:4">
      <c r="A36" s="30" t="s">
        <v>1021</v>
      </c>
      <c r="B36" s="30" t="s">
        <v>103</v>
      </c>
      <c r="C36" s="30" t="s">
        <v>1022</v>
      </c>
      <c r="D36" s="30" t="s">
        <v>103</v>
      </c>
    </row>
    <row r="37" s="27" customFormat="1" ht="14.25" spans="1:4">
      <c r="A37" s="30" t="s">
        <v>1023</v>
      </c>
      <c r="B37" s="30" t="s">
        <v>987</v>
      </c>
      <c r="C37" s="30" t="s">
        <v>987</v>
      </c>
      <c r="D37" s="30" t="s">
        <v>987</v>
      </c>
    </row>
    <row r="38" s="27" customFormat="1" ht="14.25" spans="1:4">
      <c r="A38" s="30" t="s">
        <v>1024</v>
      </c>
      <c r="B38" s="30" t="s">
        <v>103</v>
      </c>
      <c r="C38" s="30" t="s">
        <v>1025</v>
      </c>
      <c r="D38" s="30" t="s">
        <v>103</v>
      </c>
    </row>
    <row r="39" s="27" customFormat="1" ht="14.25" spans="1:4">
      <c r="A39" s="30" t="s">
        <v>1026</v>
      </c>
      <c r="B39" s="30" t="s">
        <v>987</v>
      </c>
      <c r="C39" s="30" t="s">
        <v>987</v>
      </c>
      <c r="D39" s="30" t="s">
        <v>987</v>
      </c>
    </row>
    <row r="40" s="27" customFormat="1" ht="14.25" spans="1:4">
      <c r="A40" s="30" t="s">
        <v>1027</v>
      </c>
      <c r="B40" s="30">
        <f>B8</f>
        <v>134183</v>
      </c>
      <c r="C40" s="30">
        <f>C8</f>
        <v>164412</v>
      </c>
      <c r="D40" s="30">
        <f>D8</f>
        <v>88952</v>
      </c>
    </row>
  </sheetData>
  <mergeCells count="1">
    <mergeCell ref="A1:D1"/>
  </mergeCells>
  <dataValidations count="1">
    <dataValidation type="list" allowBlank="1" showErrorMessage="1" sqref="A3:A9790">
      <formula1>[1]要素或下拉框值集!#REF!</formula1>
    </dataValidation>
  </dataValidations>
  <printOptions horizontalCentered="1" verticalCentered="1"/>
  <pageMargins left="0.708333333333333" right="0.708333333333333" top="0.156944444444444" bottom="0.354166666666667" header="0.314583333333333" footer="0.314583333333333"/>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0"/>
  <sheetViews>
    <sheetView showGridLines="0" showZeros="0" workbookViewId="0">
      <pane xSplit="1" ySplit="5" topLeftCell="B6" activePane="bottomRight" state="frozen"/>
      <selection/>
      <selection pane="topRight"/>
      <selection pane="bottomLeft"/>
      <selection pane="bottomRight" activeCell="I47" sqref="I47"/>
    </sheetView>
  </sheetViews>
  <sheetFormatPr defaultColWidth="9" defaultRowHeight="13.5" outlineLevelCol="3"/>
  <cols>
    <col min="1" max="1" width="51.625" style="27" customWidth="1"/>
    <col min="2" max="4" width="18.125" style="27" customWidth="1"/>
    <col min="5" max="16369" width="9" style="27"/>
    <col min="16370" max="16384" width="9" style="28"/>
  </cols>
  <sheetData>
    <row r="1" s="27" customFormat="1" ht="26" customHeight="1" spans="1:4">
      <c r="A1" s="29" t="s">
        <v>1028</v>
      </c>
      <c r="B1" s="29"/>
      <c r="C1" s="29"/>
      <c r="D1" s="29"/>
    </row>
    <row r="2" s="27" customFormat="1" ht="14.25" spans="1:4">
      <c r="A2" s="30" t="s">
        <v>262</v>
      </c>
      <c r="B2" s="31"/>
      <c r="C2" s="31"/>
      <c r="D2" s="31"/>
    </row>
    <row r="3" s="27" customFormat="1" ht="14.25" spans="1:4">
      <c r="A3" s="30" t="s">
        <v>984</v>
      </c>
      <c r="B3" s="32" t="s">
        <v>1029</v>
      </c>
      <c r="C3" s="32" t="s">
        <v>1030</v>
      </c>
      <c r="D3" s="30" t="s">
        <v>1031</v>
      </c>
    </row>
    <row r="4" s="27" customFormat="1" ht="14.25" hidden="1" spans="1:4">
      <c r="A4" s="30" t="s">
        <v>1032</v>
      </c>
      <c r="B4" s="30" t="s">
        <v>987</v>
      </c>
      <c r="C4" s="30" t="s">
        <v>987</v>
      </c>
      <c r="D4" s="30" t="s">
        <v>987</v>
      </c>
    </row>
    <row r="5" s="27" customFormat="1" ht="14.25" hidden="1" spans="1:4">
      <c r="A5" s="30" t="s">
        <v>1033</v>
      </c>
      <c r="B5" s="30" t="s">
        <v>987</v>
      </c>
      <c r="C5" s="30" t="s">
        <v>987</v>
      </c>
      <c r="D5" s="30" t="s">
        <v>987</v>
      </c>
    </row>
    <row r="6" s="27" customFormat="1" ht="14.25" hidden="1" spans="1:4">
      <c r="A6" s="30" t="s">
        <v>1034</v>
      </c>
      <c r="B6" s="30" t="s">
        <v>987</v>
      </c>
      <c r="C6" s="30" t="s">
        <v>987</v>
      </c>
      <c r="D6" s="30" t="s">
        <v>987</v>
      </c>
    </row>
    <row r="7" s="27" customFormat="1" ht="14.25" hidden="1" spans="1:4">
      <c r="A7" s="30" t="s">
        <v>1035</v>
      </c>
      <c r="B7" s="30" t="s">
        <v>987</v>
      </c>
      <c r="C7" s="30" t="s">
        <v>987</v>
      </c>
      <c r="D7" s="30" t="s">
        <v>987</v>
      </c>
    </row>
    <row r="8" s="27" customFormat="1" ht="14.25" hidden="1" spans="1:4">
      <c r="A8" s="30" t="s">
        <v>1036</v>
      </c>
      <c r="B8" s="30" t="s">
        <v>987</v>
      </c>
      <c r="C8" s="30" t="s">
        <v>987</v>
      </c>
      <c r="D8" s="30" t="s">
        <v>987</v>
      </c>
    </row>
    <row r="9" s="27" customFormat="1" ht="14.25" hidden="1" spans="1:4">
      <c r="A9" s="30" t="s">
        <v>1037</v>
      </c>
      <c r="B9" s="30" t="s">
        <v>987</v>
      </c>
      <c r="C9" s="30" t="s">
        <v>987</v>
      </c>
      <c r="D9" s="30" t="s">
        <v>987</v>
      </c>
    </row>
    <row r="10" s="27" customFormat="1" ht="14.25" hidden="1" spans="1:4">
      <c r="A10" s="30" t="s">
        <v>1038</v>
      </c>
      <c r="B10" s="30" t="s">
        <v>987</v>
      </c>
      <c r="C10" s="30" t="s">
        <v>987</v>
      </c>
      <c r="D10" s="30" t="s">
        <v>987</v>
      </c>
    </row>
    <row r="11" s="27" customFormat="1" ht="14.25" hidden="1" spans="1:4">
      <c r="A11" s="30" t="s">
        <v>1039</v>
      </c>
      <c r="B11" s="30" t="s">
        <v>987</v>
      </c>
      <c r="C11" s="30" t="s">
        <v>987</v>
      </c>
      <c r="D11" s="30" t="s">
        <v>987</v>
      </c>
    </row>
    <row r="12" s="27" customFormat="1" ht="14.25" hidden="1" spans="1:4">
      <c r="A12" s="30" t="s">
        <v>1040</v>
      </c>
      <c r="B12" s="30" t="s">
        <v>987</v>
      </c>
      <c r="C12" s="30" t="s">
        <v>987</v>
      </c>
      <c r="D12" s="30" t="s">
        <v>987</v>
      </c>
    </row>
    <row r="13" s="27" customFormat="1" ht="14.25" hidden="1" spans="1:4">
      <c r="A13" s="30" t="s">
        <v>1041</v>
      </c>
      <c r="B13" s="30" t="s">
        <v>987</v>
      </c>
      <c r="C13" s="30" t="s">
        <v>987</v>
      </c>
      <c r="D13" s="30" t="s">
        <v>987</v>
      </c>
    </row>
    <row r="14" s="27" customFormat="1" ht="14.25" hidden="1" spans="1:4">
      <c r="A14" s="30" t="s">
        <v>1042</v>
      </c>
      <c r="B14" s="30" t="s">
        <v>987</v>
      </c>
      <c r="C14" s="30" t="s">
        <v>987</v>
      </c>
      <c r="D14" s="30" t="s">
        <v>987</v>
      </c>
    </row>
    <row r="15" s="27" customFormat="1" ht="14.25" hidden="1" spans="1:4">
      <c r="A15" s="30" t="s">
        <v>1043</v>
      </c>
      <c r="B15" s="30" t="s">
        <v>987</v>
      </c>
      <c r="C15" s="30" t="s">
        <v>987</v>
      </c>
      <c r="D15" s="30" t="s">
        <v>987</v>
      </c>
    </row>
    <row r="16" s="27" customFormat="1" ht="14.25" hidden="1" spans="1:4">
      <c r="A16" s="30" t="s">
        <v>1044</v>
      </c>
      <c r="B16" s="30" t="s">
        <v>987</v>
      </c>
      <c r="C16" s="30" t="s">
        <v>987</v>
      </c>
      <c r="D16" s="30" t="s">
        <v>987</v>
      </c>
    </row>
    <row r="17" s="27" customFormat="1" ht="14.25" hidden="1" spans="1:4">
      <c r="A17" s="30" t="s">
        <v>1045</v>
      </c>
      <c r="B17" s="30" t="s">
        <v>987</v>
      </c>
      <c r="C17" s="30" t="s">
        <v>987</v>
      </c>
      <c r="D17" s="30" t="s">
        <v>987</v>
      </c>
    </row>
    <row r="18" s="27" customFormat="1" ht="14.25" hidden="1" spans="1:4">
      <c r="A18" s="30" t="s">
        <v>1046</v>
      </c>
      <c r="B18" s="30" t="s">
        <v>987</v>
      </c>
      <c r="C18" s="30" t="s">
        <v>987</v>
      </c>
      <c r="D18" s="30" t="s">
        <v>987</v>
      </c>
    </row>
    <row r="19" s="27" customFormat="1" ht="14.25" hidden="1" spans="1:4">
      <c r="A19" s="30" t="s">
        <v>1047</v>
      </c>
      <c r="B19" s="30" t="s">
        <v>987</v>
      </c>
      <c r="C19" s="30" t="s">
        <v>987</v>
      </c>
      <c r="D19" s="30" t="s">
        <v>987</v>
      </c>
    </row>
    <row r="20" s="27" customFormat="1" ht="14.25" hidden="1" spans="1:4">
      <c r="A20" s="30" t="s">
        <v>1048</v>
      </c>
      <c r="B20" s="30" t="s">
        <v>987</v>
      </c>
      <c r="C20" s="30" t="s">
        <v>987</v>
      </c>
      <c r="D20" s="30" t="s">
        <v>987</v>
      </c>
    </row>
    <row r="21" s="27" customFormat="1" ht="14.25" hidden="1" spans="1:4">
      <c r="A21" s="30" t="s">
        <v>1049</v>
      </c>
      <c r="B21" s="30" t="s">
        <v>987</v>
      </c>
      <c r="C21" s="30" t="s">
        <v>987</v>
      </c>
      <c r="D21" s="30" t="s">
        <v>987</v>
      </c>
    </row>
    <row r="22" s="27" customFormat="1" ht="14.25" hidden="1" spans="1:4">
      <c r="A22" s="30" t="s">
        <v>1050</v>
      </c>
      <c r="B22" s="30" t="s">
        <v>987</v>
      </c>
      <c r="C22" s="30" t="s">
        <v>987</v>
      </c>
      <c r="D22" s="30" t="s">
        <v>987</v>
      </c>
    </row>
    <row r="23" s="27" customFormat="1" ht="14.25" hidden="1" spans="1:4">
      <c r="A23" s="30" t="s">
        <v>1051</v>
      </c>
      <c r="B23" s="30" t="s">
        <v>987</v>
      </c>
      <c r="C23" s="30" t="s">
        <v>987</v>
      </c>
      <c r="D23" s="30" t="s">
        <v>987</v>
      </c>
    </row>
    <row r="24" s="27" customFormat="1" ht="14.25" hidden="1" spans="1:4">
      <c r="A24" s="30" t="s">
        <v>1052</v>
      </c>
      <c r="B24" s="30" t="s">
        <v>987</v>
      </c>
      <c r="C24" s="30" t="s">
        <v>987</v>
      </c>
      <c r="D24" s="30" t="s">
        <v>987</v>
      </c>
    </row>
    <row r="25" s="27" customFormat="1" ht="14.25" hidden="1" spans="1:4">
      <c r="A25" s="30" t="s">
        <v>1053</v>
      </c>
      <c r="B25" s="30" t="s">
        <v>987</v>
      </c>
      <c r="C25" s="30" t="s">
        <v>987</v>
      </c>
      <c r="D25" s="30" t="s">
        <v>987</v>
      </c>
    </row>
    <row r="26" s="27" customFormat="1" ht="14.25" hidden="1" spans="1:4">
      <c r="A26" s="30" t="s">
        <v>1054</v>
      </c>
      <c r="B26" s="30" t="s">
        <v>987</v>
      </c>
      <c r="C26" s="30" t="s">
        <v>987</v>
      </c>
      <c r="D26" s="30" t="s">
        <v>987</v>
      </c>
    </row>
    <row r="27" s="27" customFormat="1" ht="14.25" hidden="1" spans="1:4">
      <c r="A27" s="30" t="s">
        <v>1055</v>
      </c>
      <c r="B27" s="30" t="s">
        <v>987</v>
      </c>
      <c r="C27" s="30" t="s">
        <v>987</v>
      </c>
      <c r="D27" s="30" t="s">
        <v>987</v>
      </c>
    </row>
    <row r="28" s="27" customFormat="1" ht="14.25" hidden="1" spans="1:4">
      <c r="A28" s="30" t="s">
        <v>1056</v>
      </c>
      <c r="B28" s="30" t="s">
        <v>987</v>
      </c>
      <c r="C28" s="30" t="s">
        <v>987</v>
      </c>
      <c r="D28" s="30" t="s">
        <v>987</v>
      </c>
    </row>
    <row r="29" s="27" customFormat="1" ht="14.25" hidden="1" spans="1:4">
      <c r="A29" s="30" t="s">
        <v>1057</v>
      </c>
      <c r="B29" s="30" t="s">
        <v>987</v>
      </c>
      <c r="C29" s="30" t="s">
        <v>987</v>
      </c>
      <c r="D29" s="30" t="s">
        <v>987</v>
      </c>
    </row>
    <row r="30" s="27" customFormat="1" ht="14.25" hidden="1" spans="1:4">
      <c r="A30" s="30" t="s">
        <v>1058</v>
      </c>
      <c r="B30" s="30" t="s">
        <v>987</v>
      </c>
      <c r="C30" s="30" t="s">
        <v>987</v>
      </c>
      <c r="D30" s="30" t="s">
        <v>987</v>
      </c>
    </row>
    <row r="31" s="27" customFormat="1" ht="14.25" hidden="1" spans="1:4">
      <c r="A31" s="30" t="s">
        <v>1059</v>
      </c>
      <c r="B31" s="30" t="s">
        <v>987</v>
      </c>
      <c r="C31" s="30" t="s">
        <v>987</v>
      </c>
      <c r="D31" s="30" t="s">
        <v>987</v>
      </c>
    </row>
    <row r="32" s="27" customFormat="1" ht="14.25" hidden="1" spans="1:4">
      <c r="A32" s="30" t="s">
        <v>206</v>
      </c>
      <c r="B32" s="30" t="s">
        <v>987</v>
      </c>
      <c r="C32" s="30" t="s">
        <v>987</v>
      </c>
      <c r="D32" s="30" t="s">
        <v>987</v>
      </c>
    </row>
    <row r="33" s="27" customFormat="1" ht="14.25" hidden="1" spans="1:4">
      <c r="A33" s="30" t="s">
        <v>1060</v>
      </c>
      <c r="B33" s="30" t="s">
        <v>987</v>
      </c>
      <c r="C33" s="30" t="s">
        <v>987</v>
      </c>
      <c r="D33" s="30" t="s">
        <v>987</v>
      </c>
    </row>
    <row r="34" s="27" customFormat="1" ht="14.25" hidden="1" spans="1:4">
      <c r="A34" s="30" t="s">
        <v>1061</v>
      </c>
      <c r="B34" s="30" t="s">
        <v>987</v>
      </c>
      <c r="C34" s="30" t="s">
        <v>987</v>
      </c>
      <c r="D34" s="30" t="s">
        <v>987</v>
      </c>
    </row>
    <row r="35" s="27" customFormat="1" ht="14.25" hidden="1" spans="1:4">
      <c r="A35" s="30" t="s">
        <v>1062</v>
      </c>
      <c r="B35" s="30" t="s">
        <v>987</v>
      </c>
      <c r="C35" s="30" t="s">
        <v>987</v>
      </c>
      <c r="D35" s="30" t="s">
        <v>987</v>
      </c>
    </row>
    <row r="36" s="27" customFormat="1" ht="14.25" hidden="1" spans="1:4">
      <c r="A36" s="30" t="s">
        <v>1063</v>
      </c>
      <c r="B36" s="30" t="s">
        <v>987</v>
      </c>
      <c r="C36" s="30" t="s">
        <v>987</v>
      </c>
      <c r="D36" s="30" t="s">
        <v>987</v>
      </c>
    </row>
    <row r="37" s="27" customFormat="1" ht="14.25" hidden="1" spans="1:4">
      <c r="A37" s="30" t="s">
        <v>1064</v>
      </c>
      <c r="B37" s="30" t="s">
        <v>987</v>
      </c>
      <c r="C37" s="30" t="s">
        <v>987</v>
      </c>
      <c r="D37" s="30" t="s">
        <v>987</v>
      </c>
    </row>
    <row r="38" s="27" customFormat="1" ht="14.25" hidden="1" spans="1:4">
      <c r="A38" s="30" t="s">
        <v>1065</v>
      </c>
      <c r="B38" s="30" t="s">
        <v>987</v>
      </c>
      <c r="C38" s="30" t="s">
        <v>987</v>
      </c>
      <c r="D38" s="30" t="s">
        <v>987</v>
      </c>
    </row>
    <row r="39" s="27" customFormat="1" ht="14.25" hidden="1" spans="1:4">
      <c r="A39" s="30" t="s">
        <v>1066</v>
      </c>
      <c r="B39" s="30" t="s">
        <v>987</v>
      </c>
      <c r="C39" s="30" t="s">
        <v>987</v>
      </c>
      <c r="D39" s="30" t="s">
        <v>987</v>
      </c>
    </row>
    <row r="40" s="27" customFormat="1" ht="14.25" hidden="1" spans="1:4">
      <c r="A40" s="30" t="s">
        <v>1067</v>
      </c>
      <c r="B40" s="30" t="s">
        <v>987</v>
      </c>
      <c r="C40" s="30" t="s">
        <v>987</v>
      </c>
      <c r="D40" s="30" t="s">
        <v>987</v>
      </c>
    </row>
    <row r="41" s="27" customFormat="1" ht="14.25" hidden="1" spans="1:4">
      <c r="A41" s="30" t="s">
        <v>1068</v>
      </c>
      <c r="B41" s="30" t="s">
        <v>987</v>
      </c>
      <c r="C41" s="30" t="s">
        <v>987</v>
      </c>
      <c r="D41" s="30" t="s">
        <v>987</v>
      </c>
    </row>
    <row r="42" s="27" customFormat="1" ht="14.25" hidden="1" spans="1:4">
      <c r="A42" s="30" t="s">
        <v>1069</v>
      </c>
      <c r="B42" s="30" t="s">
        <v>987</v>
      </c>
      <c r="C42" s="30" t="s">
        <v>987</v>
      </c>
      <c r="D42" s="30" t="s">
        <v>987</v>
      </c>
    </row>
    <row r="43" s="27" customFormat="1" ht="14.25" spans="1:4">
      <c r="A43" s="30" t="s">
        <v>213</v>
      </c>
      <c r="B43" s="30">
        <f>B44+B63</f>
        <v>76163</v>
      </c>
      <c r="C43" s="30">
        <f>C44+C63</f>
        <v>91895.74</v>
      </c>
      <c r="D43" s="30">
        <f>D44+D63</f>
        <v>75698.2</v>
      </c>
    </row>
    <row r="44" s="27" customFormat="1" ht="14.25" spans="1:4">
      <c r="A44" s="30" t="s">
        <v>1070</v>
      </c>
      <c r="B44" s="30">
        <f>B45+B46+B48+B47</f>
        <v>75620.44</v>
      </c>
      <c r="C44" s="30">
        <f>C45+C46+C48+C47</f>
        <v>91671.57</v>
      </c>
      <c r="D44" s="30">
        <f>D45+D46+D48+D47</f>
        <v>75403.54</v>
      </c>
    </row>
    <row r="45" s="27" customFormat="1" ht="14.25" spans="1:4">
      <c r="A45" s="30" t="s">
        <v>1071</v>
      </c>
      <c r="B45" s="30" t="s">
        <v>1072</v>
      </c>
      <c r="C45" s="30" t="s">
        <v>1073</v>
      </c>
      <c r="D45" s="30" t="s">
        <v>1074</v>
      </c>
    </row>
    <row r="46" s="27" customFormat="1" ht="14.25" spans="1:4">
      <c r="A46" s="30" t="s">
        <v>1075</v>
      </c>
      <c r="B46" s="30" t="s">
        <v>1076</v>
      </c>
      <c r="C46" s="30" t="s">
        <v>1077</v>
      </c>
      <c r="D46" s="30" t="s">
        <v>1078</v>
      </c>
    </row>
    <row r="47" s="27" customFormat="1" ht="14.25" spans="1:4">
      <c r="A47" s="30" t="s">
        <v>1079</v>
      </c>
      <c r="B47" s="30" t="s">
        <v>1080</v>
      </c>
      <c r="C47" s="30" t="s">
        <v>1081</v>
      </c>
      <c r="D47" s="30" t="s">
        <v>1082</v>
      </c>
    </row>
    <row r="48" s="27" customFormat="1" ht="14.25" spans="1:4">
      <c r="A48" s="30" t="s">
        <v>1083</v>
      </c>
      <c r="B48" s="30">
        <v>1208.44</v>
      </c>
      <c r="C48" s="30">
        <v>1003.35</v>
      </c>
      <c r="D48" s="30">
        <v>1873.7</v>
      </c>
    </row>
    <row r="49" s="27" customFormat="1" ht="14.25" hidden="1" spans="1:4">
      <c r="A49" s="30" t="s">
        <v>1084</v>
      </c>
      <c r="B49" s="30" t="s">
        <v>103</v>
      </c>
      <c r="C49" s="30" t="s">
        <v>1085</v>
      </c>
      <c r="D49" s="30" t="s">
        <v>1085</v>
      </c>
    </row>
    <row r="50" s="27" customFormat="1" ht="14.25" hidden="1" spans="1:4">
      <c r="A50" s="30" t="s">
        <v>1086</v>
      </c>
      <c r="B50" s="30" t="s">
        <v>103</v>
      </c>
      <c r="C50" s="30" t="s">
        <v>1087</v>
      </c>
      <c r="D50" s="30" t="s">
        <v>1087</v>
      </c>
    </row>
    <row r="51" s="27" customFormat="1" ht="14.25" hidden="1" spans="1:4">
      <c r="A51" s="30" t="s">
        <v>1088</v>
      </c>
      <c r="B51" s="30" t="s">
        <v>103</v>
      </c>
      <c r="C51" s="30" t="s">
        <v>1089</v>
      </c>
      <c r="D51" s="30" t="s">
        <v>1089</v>
      </c>
    </row>
    <row r="52" s="27" customFormat="1" ht="14.25" hidden="1" spans="1:4">
      <c r="A52" s="30" t="s">
        <v>1090</v>
      </c>
      <c r="B52" s="30" t="s">
        <v>987</v>
      </c>
      <c r="C52" s="30" t="s">
        <v>987</v>
      </c>
      <c r="D52" s="30" t="s">
        <v>987</v>
      </c>
    </row>
    <row r="53" s="27" customFormat="1" ht="14.25" hidden="1" spans="1:4">
      <c r="A53" s="30" t="s">
        <v>1091</v>
      </c>
      <c r="B53" s="30" t="s">
        <v>987</v>
      </c>
      <c r="C53" s="30" t="s">
        <v>987</v>
      </c>
      <c r="D53" s="30" t="s">
        <v>987</v>
      </c>
    </row>
    <row r="54" s="27" customFormat="1" ht="14.25" hidden="1" spans="1:4">
      <c r="A54" s="30" t="s">
        <v>1092</v>
      </c>
      <c r="B54" s="30" t="s">
        <v>987</v>
      </c>
      <c r="C54" s="30" t="s">
        <v>987</v>
      </c>
      <c r="D54" s="30" t="s">
        <v>987</v>
      </c>
    </row>
    <row r="55" s="27" customFormat="1" ht="14.25" hidden="1" spans="1:4">
      <c r="A55" s="30" t="s">
        <v>1093</v>
      </c>
      <c r="B55" s="30" t="s">
        <v>987</v>
      </c>
      <c r="C55" s="30" t="s">
        <v>987</v>
      </c>
      <c r="D55" s="30" t="s">
        <v>987</v>
      </c>
    </row>
    <row r="56" s="27" customFormat="1" ht="14.25" hidden="1" spans="1:4">
      <c r="A56" s="30" t="s">
        <v>1094</v>
      </c>
      <c r="B56" s="30" t="s">
        <v>987</v>
      </c>
      <c r="C56" s="30" t="s">
        <v>987</v>
      </c>
      <c r="D56" s="30" t="s">
        <v>987</v>
      </c>
    </row>
    <row r="57" s="27" customFormat="1" ht="14.25" hidden="1" spans="1:4">
      <c r="A57" s="30" t="s">
        <v>1095</v>
      </c>
      <c r="B57" s="30" t="s">
        <v>987</v>
      </c>
      <c r="C57" s="30" t="s">
        <v>987</v>
      </c>
      <c r="D57" s="30" t="s">
        <v>987</v>
      </c>
    </row>
    <row r="58" s="27" customFormat="1" ht="14.25" hidden="1" spans="1:4">
      <c r="A58" s="30" t="s">
        <v>1096</v>
      </c>
      <c r="B58" s="30" t="s">
        <v>987</v>
      </c>
      <c r="C58" s="30" t="s">
        <v>987</v>
      </c>
      <c r="D58" s="30" t="s">
        <v>987</v>
      </c>
    </row>
    <row r="59" s="27" customFormat="1" ht="14.25" hidden="1" spans="1:4">
      <c r="A59" s="30" t="s">
        <v>1097</v>
      </c>
      <c r="B59" s="30" t="s">
        <v>987</v>
      </c>
      <c r="C59" s="30" t="s">
        <v>987</v>
      </c>
      <c r="D59" s="30" t="s">
        <v>987</v>
      </c>
    </row>
    <row r="60" s="27" customFormat="1" ht="14.25" hidden="1" spans="1:4">
      <c r="A60" s="30" t="s">
        <v>1098</v>
      </c>
      <c r="B60" s="30" t="s">
        <v>987</v>
      </c>
      <c r="C60" s="30" t="s">
        <v>987</v>
      </c>
      <c r="D60" s="30" t="s">
        <v>987</v>
      </c>
    </row>
    <row r="61" s="27" customFormat="1" ht="14.25" hidden="1" spans="1:4">
      <c r="A61" s="30" t="s">
        <v>1099</v>
      </c>
      <c r="B61" s="30" t="s">
        <v>987</v>
      </c>
      <c r="C61" s="30" t="s">
        <v>987</v>
      </c>
      <c r="D61" s="30" t="s">
        <v>987</v>
      </c>
    </row>
    <row r="62" s="27" customFormat="1" ht="14.25" hidden="1" spans="1:4">
      <c r="A62" s="30" t="s">
        <v>1100</v>
      </c>
      <c r="B62" s="30" t="s">
        <v>987</v>
      </c>
      <c r="C62" s="30" t="s">
        <v>987</v>
      </c>
      <c r="D62" s="30" t="s">
        <v>987</v>
      </c>
    </row>
    <row r="63" s="27" customFormat="1" ht="14.25" spans="1:4">
      <c r="A63" s="30" t="s">
        <v>1101</v>
      </c>
      <c r="B63" s="30" t="s">
        <v>811</v>
      </c>
      <c r="C63" s="30" t="s">
        <v>812</v>
      </c>
      <c r="D63" s="30" t="s">
        <v>813</v>
      </c>
    </row>
    <row r="64" s="27" customFormat="1" ht="14.25" hidden="1" spans="1:4">
      <c r="A64" s="30" t="s">
        <v>1102</v>
      </c>
      <c r="B64" s="30" t="s">
        <v>987</v>
      </c>
      <c r="C64" s="30" t="s">
        <v>987</v>
      </c>
      <c r="D64" s="30" t="s">
        <v>987</v>
      </c>
    </row>
    <row r="65" s="27" customFormat="1" ht="14.25" hidden="1" spans="1:4">
      <c r="A65" s="30" t="s">
        <v>1103</v>
      </c>
      <c r="B65" s="30" t="s">
        <v>987</v>
      </c>
      <c r="C65" s="30" t="s">
        <v>987</v>
      </c>
      <c r="D65" s="30" t="s">
        <v>987</v>
      </c>
    </row>
    <row r="66" s="27" customFormat="1" ht="14.25" hidden="1" spans="1:4">
      <c r="A66" s="30" t="s">
        <v>1104</v>
      </c>
      <c r="B66" s="30" t="s">
        <v>987</v>
      </c>
      <c r="C66" s="30" t="s">
        <v>987</v>
      </c>
      <c r="D66" s="30" t="s">
        <v>987</v>
      </c>
    </row>
    <row r="67" s="27" customFormat="1" ht="14.25" hidden="1" spans="1:4">
      <c r="A67" s="30" t="s">
        <v>1105</v>
      </c>
      <c r="B67" s="30" t="s">
        <v>987</v>
      </c>
      <c r="C67" s="30" t="s">
        <v>987</v>
      </c>
      <c r="D67" s="30" t="s">
        <v>987</v>
      </c>
    </row>
    <row r="68" s="27" customFormat="1" ht="14.25" spans="1:4">
      <c r="A68" s="30" t="s">
        <v>1106</v>
      </c>
      <c r="B68" s="30" t="s">
        <v>811</v>
      </c>
      <c r="C68" s="30" t="s">
        <v>812</v>
      </c>
      <c r="D68" s="30" t="s">
        <v>813</v>
      </c>
    </row>
    <row r="69" s="27" customFormat="1" ht="12" hidden="1" customHeight="1" spans="1:4">
      <c r="A69" s="30" t="s">
        <v>1107</v>
      </c>
      <c r="B69" s="30" t="s">
        <v>987</v>
      </c>
      <c r="C69" s="30" t="s">
        <v>987</v>
      </c>
      <c r="D69" s="30" t="s">
        <v>987</v>
      </c>
    </row>
    <row r="70" s="27" customFormat="1" ht="14.25" hidden="1" spans="1:4">
      <c r="A70" s="30" t="s">
        <v>1108</v>
      </c>
      <c r="B70" s="30" t="s">
        <v>987</v>
      </c>
      <c r="C70" s="30" t="s">
        <v>987</v>
      </c>
      <c r="D70" s="30" t="s">
        <v>987</v>
      </c>
    </row>
    <row r="71" s="27" customFormat="1" ht="14.25" hidden="1" spans="1:4">
      <c r="A71" s="30" t="s">
        <v>1109</v>
      </c>
      <c r="B71" s="30" t="s">
        <v>987</v>
      </c>
      <c r="C71" s="30" t="s">
        <v>987</v>
      </c>
      <c r="D71" s="30" t="s">
        <v>987</v>
      </c>
    </row>
    <row r="72" s="27" customFormat="1" ht="14.25" hidden="1" spans="1:4">
      <c r="A72" s="30" t="s">
        <v>1110</v>
      </c>
      <c r="B72" s="30" t="s">
        <v>987</v>
      </c>
      <c r="C72" s="30" t="s">
        <v>987</v>
      </c>
      <c r="D72" s="30" t="s">
        <v>987</v>
      </c>
    </row>
    <row r="73" s="27" customFormat="1" ht="14.25" hidden="1" spans="1:4">
      <c r="A73" s="30" t="s">
        <v>1111</v>
      </c>
      <c r="B73" s="30" t="s">
        <v>987</v>
      </c>
      <c r="C73" s="30" t="s">
        <v>987</v>
      </c>
      <c r="D73" s="30" t="s">
        <v>987</v>
      </c>
    </row>
    <row r="74" s="27" customFormat="1" ht="14.25" hidden="1" spans="1:4">
      <c r="A74" s="30" t="s">
        <v>1112</v>
      </c>
      <c r="B74" s="30" t="s">
        <v>987</v>
      </c>
      <c r="C74" s="30" t="s">
        <v>987</v>
      </c>
      <c r="D74" s="30" t="s">
        <v>987</v>
      </c>
    </row>
    <row r="75" s="27" customFormat="1" ht="14.25" hidden="1" spans="1:4">
      <c r="A75" s="30" t="s">
        <v>1113</v>
      </c>
      <c r="B75" s="30" t="s">
        <v>987</v>
      </c>
      <c r="C75" s="30" t="s">
        <v>987</v>
      </c>
      <c r="D75" s="30" t="s">
        <v>987</v>
      </c>
    </row>
    <row r="76" s="27" customFormat="1" ht="14.25" hidden="1" spans="1:4">
      <c r="A76" s="30" t="s">
        <v>1114</v>
      </c>
      <c r="B76" s="30" t="s">
        <v>987</v>
      </c>
      <c r="C76" s="30" t="s">
        <v>987</v>
      </c>
      <c r="D76" s="30" t="s">
        <v>987</v>
      </c>
    </row>
    <row r="77" s="27" customFormat="1" ht="14.25" hidden="1" spans="1:4">
      <c r="A77" s="30" t="s">
        <v>1115</v>
      </c>
      <c r="B77" s="30" t="s">
        <v>987</v>
      </c>
      <c r="C77" s="30" t="s">
        <v>987</v>
      </c>
      <c r="D77" s="30" t="s">
        <v>987</v>
      </c>
    </row>
    <row r="78" s="27" customFormat="1" ht="14.25" hidden="1" spans="1:4">
      <c r="A78" s="30" t="s">
        <v>1116</v>
      </c>
      <c r="B78" s="30" t="s">
        <v>987</v>
      </c>
      <c r="C78" s="30" t="s">
        <v>987</v>
      </c>
      <c r="D78" s="30" t="s">
        <v>987</v>
      </c>
    </row>
    <row r="79" s="27" customFormat="1" ht="14.25" hidden="1" spans="1:4">
      <c r="A79" s="30" t="s">
        <v>1117</v>
      </c>
      <c r="B79" s="30" t="s">
        <v>987</v>
      </c>
      <c r="C79" s="30" t="s">
        <v>987</v>
      </c>
      <c r="D79" s="30" t="s">
        <v>987</v>
      </c>
    </row>
    <row r="80" s="27" customFormat="1" ht="14.25" hidden="1" spans="1:4">
      <c r="A80" s="30" t="s">
        <v>1118</v>
      </c>
      <c r="B80" s="30" t="s">
        <v>987</v>
      </c>
      <c r="C80" s="30" t="s">
        <v>987</v>
      </c>
      <c r="D80" s="30" t="s">
        <v>987</v>
      </c>
    </row>
    <row r="81" s="27" customFormat="1" ht="14.25" hidden="1" spans="1:4">
      <c r="A81" s="30" t="s">
        <v>1119</v>
      </c>
      <c r="B81" s="30" t="s">
        <v>987</v>
      </c>
      <c r="C81" s="30" t="s">
        <v>987</v>
      </c>
      <c r="D81" s="30" t="s">
        <v>987</v>
      </c>
    </row>
    <row r="82" s="27" customFormat="1" ht="14.25" hidden="1" spans="1:4">
      <c r="A82" s="30" t="s">
        <v>1120</v>
      </c>
      <c r="B82" s="30" t="s">
        <v>987</v>
      </c>
      <c r="C82" s="30" t="s">
        <v>987</v>
      </c>
      <c r="D82" s="30" t="s">
        <v>987</v>
      </c>
    </row>
    <row r="83" s="27" customFormat="1" ht="14.25" hidden="1" spans="1:4">
      <c r="A83" s="30" t="s">
        <v>1121</v>
      </c>
      <c r="B83" s="30" t="s">
        <v>987</v>
      </c>
      <c r="C83" s="30" t="s">
        <v>987</v>
      </c>
      <c r="D83" s="30" t="s">
        <v>987</v>
      </c>
    </row>
    <row r="84" s="27" customFormat="1" ht="14.25" hidden="1" spans="1:4">
      <c r="A84" s="30" t="s">
        <v>1122</v>
      </c>
      <c r="B84" s="30" t="s">
        <v>987</v>
      </c>
      <c r="C84" s="30" t="s">
        <v>987</v>
      </c>
      <c r="D84" s="30" t="s">
        <v>987</v>
      </c>
    </row>
    <row r="85" s="27" customFormat="1" ht="14.25" hidden="1" spans="1:4">
      <c r="A85" s="30" t="s">
        <v>1123</v>
      </c>
      <c r="B85" s="30" t="s">
        <v>987</v>
      </c>
      <c r="C85" s="30" t="s">
        <v>987</v>
      </c>
      <c r="D85" s="30" t="s">
        <v>987</v>
      </c>
    </row>
    <row r="86" s="27" customFormat="1" ht="14.25" hidden="1" spans="1:4">
      <c r="A86" s="30" t="s">
        <v>1124</v>
      </c>
      <c r="B86" s="30" t="s">
        <v>987</v>
      </c>
      <c r="C86" s="30" t="s">
        <v>987</v>
      </c>
      <c r="D86" s="30" t="s">
        <v>987</v>
      </c>
    </row>
    <row r="87" s="27" customFormat="1" ht="14.25" hidden="1" spans="1:4">
      <c r="A87" s="30" t="s">
        <v>1125</v>
      </c>
      <c r="B87" s="30" t="s">
        <v>987</v>
      </c>
      <c r="C87" s="30" t="s">
        <v>987</v>
      </c>
      <c r="D87" s="30" t="s">
        <v>987</v>
      </c>
    </row>
    <row r="88" s="27" customFormat="1" ht="14.25" hidden="1" spans="1:4">
      <c r="A88" s="30" t="s">
        <v>1126</v>
      </c>
      <c r="B88" s="30" t="s">
        <v>987</v>
      </c>
      <c r="C88" s="30" t="s">
        <v>987</v>
      </c>
      <c r="D88" s="30" t="s">
        <v>987</v>
      </c>
    </row>
    <row r="89" s="27" customFormat="1" ht="14.25" hidden="1" spans="1:4">
      <c r="A89" s="30" t="s">
        <v>1127</v>
      </c>
      <c r="B89" s="30" t="s">
        <v>987</v>
      </c>
      <c r="C89" s="30" t="s">
        <v>987</v>
      </c>
      <c r="D89" s="30" t="s">
        <v>987</v>
      </c>
    </row>
    <row r="90" s="27" customFormat="1" ht="14.25" hidden="1" spans="1:4">
      <c r="A90" s="30" t="s">
        <v>1128</v>
      </c>
      <c r="B90" s="30" t="s">
        <v>987</v>
      </c>
      <c r="C90" s="30" t="s">
        <v>987</v>
      </c>
      <c r="D90" s="30" t="s">
        <v>987</v>
      </c>
    </row>
    <row r="91" s="27" customFormat="1" ht="14.25" hidden="1" spans="1:4">
      <c r="A91" s="30" t="s">
        <v>1129</v>
      </c>
      <c r="B91" s="30" t="s">
        <v>987</v>
      </c>
      <c r="C91" s="30" t="s">
        <v>987</v>
      </c>
      <c r="D91" s="30" t="s">
        <v>987</v>
      </c>
    </row>
    <row r="92" s="27" customFormat="1" ht="14.25" hidden="1" spans="1:4">
      <c r="A92" s="30" t="s">
        <v>1130</v>
      </c>
      <c r="B92" s="30" t="s">
        <v>987</v>
      </c>
      <c r="C92" s="30" t="s">
        <v>987</v>
      </c>
      <c r="D92" s="30" t="s">
        <v>987</v>
      </c>
    </row>
    <row r="93" s="27" customFormat="1" ht="14.25" hidden="1" spans="1:4">
      <c r="A93" s="30" t="s">
        <v>1131</v>
      </c>
      <c r="B93" s="30" t="s">
        <v>987</v>
      </c>
      <c r="C93" s="30" t="s">
        <v>987</v>
      </c>
      <c r="D93" s="30" t="s">
        <v>987</v>
      </c>
    </row>
    <row r="94" s="27" customFormat="1" ht="14.25" hidden="1" spans="1:4">
      <c r="A94" s="30" t="s">
        <v>1132</v>
      </c>
      <c r="B94" s="30" t="s">
        <v>987</v>
      </c>
      <c r="C94" s="30" t="s">
        <v>987</v>
      </c>
      <c r="D94" s="30" t="s">
        <v>987</v>
      </c>
    </row>
    <row r="95" s="27" customFormat="1" ht="14.25" hidden="1" spans="1:4">
      <c r="A95" s="30" t="s">
        <v>1133</v>
      </c>
      <c r="B95" s="30" t="s">
        <v>987</v>
      </c>
      <c r="C95" s="30" t="s">
        <v>987</v>
      </c>
      <c r="D95" s="30" t="s">
        <v>987</v>
      </c>
    </row>
    <row r="96" s="27" customFormat="1" ht="14.25" hidden="1" spans="1:4">
      <c r="A96" s="30" t="s">
        <v>1134</v>
      </c>
      <c r="B96" s="30" t="s">
        <v>987</v>
      </c>
      <c r="C96" s="30" t="s">
        <v>987</v>
      </c>
      <c r="D96" s="30" t="s">
        <v>987</v>
      </c>
    </row>
    <row r="97" s="27" customFormat="1" ht="14.25" hidden="1" spans="1:4">
      <c r="A97" s="30" t="s">
        <v>1135</v>
      </c>
      <c r="B97" s="30" t="s">
        <v>987</v>
      </c>
      <c r="C97" s="30" t="s">
        <v>987</v>
      </c>
      <c r="D97" s="30" t="s">
        <v>987</v>
      </c>
    </row>
    <row r="98" s="27" customFormat="1" ht="14.25" hidden="1" spans="1:4">
      <c r="A98" s="30" t="s">
        <v>1136</v>
      </c>
      <c r="B98" s="30" t="s">
        <v>987</v>
      </c>
      <c r="C98" s="30" t="s">
        <v>987</v>
      </c>
      <c r="D98" s="30" t="s">
        <v>987</v>
      </c>
    </row>
    <row r="99" s="27" customFormat="1" ht="14.25" hidden="1" spans="1:4">
      <c r="A99" s="30" t="s">
        <v>1137</v>
      </c>
      <c r="B99" s="30" t="s">
        <v>987</v>
      </c>
      <c r="C99" s="30" t="s">
        <v>987</v>
      </c>
      <c r="D99" s="30" t="s">
        <v>987</v>
      </c>
    </row>
    <row r="100" s="27" customFormat="1" ht="14.25" hidden="1" spans="1:4">
      <c r="A100" s="30" t="s">
        <v>1138</v>
      </c>
      <c r="B100" s="30" t="s">
        <v>987</v>
      </c>
      <c r="C100" s="30" t="s">
        <v>987</v>
      </c>
      <c r="D100" s="30" t="s">
        <v>987</v>
      </c>
    </row>
    <row r="101" s="27" customFormat="1" ht="14.25" hidden="1" spans="1:4">
      <c r="A101" s="30" t="s">
        <v>1139</v>
      </c>
      <c r="B101" s="30" t="s">
        <v>987</v>
      </c>
      <c r="C101" s="30" t="s">
        <v>987</v>
      </c>
      <c r="D101" s="30" t="s">
        <v>987</v>
      </c>
    </row>
    <row r="102" s="27" customFormat="1" ht="14.25" hidden="1" spans="1:4">
      <c r="A102" s="30" t="s">
        <v>1140</v>
      </c>
      <c r="B102" s="30" t="s">
        <v>987</v>
      </c>
      <c r="C102" s="30" t="s">
        <v>987</v>
      </c>
      <c r="D102" s="30" t="s">
        <v>987</v>
      </c>
    </row>
    <row r="103" s="27" customFormat="1" ht="14.25" hidden="1" spans="1:4">
      <c r="A103" s="30" t="s">
        <v>1141</v>
      </c>
      <c r="B103" s="30" t="s">
        <v>987</v>
      </c>
      <c r="C103" s="30" t="s">
        <v>987</v>
      </c>
      <c r="D103" s="30" t="s">
        <v>987</v>
      </c>
    </row>
    <row r="104" s="27" customFormat="1" ht="14.25" hidden="1" spans="1:4">
      <c r="A104" s="30" t="s">
        <v>1142</v>
      </c>
      <c r="B104" s="30" t="s">
        <v>987</v>
      </c>
      <c r="C104" s="30" t="s">
        <v>987</v>
      </c>
      <c r="D104" s="30" t="s">
        <v>987</v>
      </c>
    </row>
    <row r="105" s="27" customFormat="1" ht="14.25" hidden="1" spans="1:4">
      <c r="A105" s="30" t="s">
        <v>1143</v>
      </c>
      <c r="B105" s="30" t="s">
        <v>987</v>
      </c>
      <c r="C105" s="30" t="s">
        <v>987</v>
      </c>
      <c r="D105" s="30" t="s">
        <v>987</v>
      </c>
    </row>
    <row r="106" s="27" customFormat="1" ht="14.25" hidden="1" spans="1:4">
      <c r="A106" s="30" t="s">
        <v>1144</v>
      </c>
      <c r="B106" s="30" t="s">
        <v>987</v>
      </c>
      <c r="C106" s="30" t="s">
        <v>987</v>
      </c>
      <c r="D106" s="30" t="s">
        <v>987</v>
      </c>
    </row>
    <row r="107" s="27" customFormat="1" ht="14.25" hidden="1" spans="1:4">
      <c r="A107" s="30" t="s">
        <v>1145</v>
      </c>
      <c r="B107" s="30" t="s">
        <v>987</v>
      </c>
      <c r="C107" s="30" t="s">
        <v>987</v>
      </c>
      <c r="D107" s="30" t="s">
        <v>987</v>
      </c>
    </row>
    <row r="108" s="27" customFormat="1" ht="14.25" hidden="1" spans="1:4">
      <c r="A108" s="30" t="s">
        <v>1146</v>
      </c>
      <c r="B108" s="30" t="s">
        <v>987</v>
      </c>
      <c r="C108" s="30" t="s">
        <v>987</v>
      </c>
      <c r="D108" s="30" t="s">
        <v>987</v>
      </c>
    </row>
    <row r="109" s="27" customFormat="1" ht="14.25" hidden="1" spans="1:4">
      <c r="A109" s="30" t="s">
        <v>1147</v>
      </c>
      <c r="B109" s="30" t="s">
        <v>987</v>
      </c>
      <c r="C109" s="30" t="s">
        <v>987</v>
      </c>
      <c r="D109" s="30" t="s">
        <v>987</v>
      </c>
    </row>
    <row r="110" s="27" customFormat="1" ht="14.25" hidden="1" spans="1:4">
      <c r="A110" s="30" t="s">
        <v>1148</v>
      </c>
      <c r="B110" s="30" t="s">
        <v>987</v>
      </c>
      <c r="C110" s="30" t="s">
        <v>987</v>
      </c>
      <c r="D110" s="30" t="s">
        <v>987</v>
      </c>
    </row>
    <row r="111" s="27" customFormat="1" ht="14.25" hidden="1" spans="1:4">
      <c r="A111" s="30" t="s">
        <v>1149</v>
      </c>
      <c r="B111" s="30" t="s">
        <v>987</v>
      </c>
      <c r="C111" s="30" t="s">
        <v>987</v>
      </c>
      <c r="D111" s="30" t="s">
        <v>987</v>
      </c>
    </row>
    <row r="112" s="27" customFormat="1" ht="14.25" hidden="1" spans="1:4">
      <c r="A112" s="30" t="s">
        <v>1150</v>
      </c>
      <c r="B112" s="30" t="s">
        <v>987</v>
      </c>
      <c r="C112" s="30" t="s">
        <v>987</v>
      </c>
      <c r="D112" s="30" t="s">
        <v>987</v>
      </c>
    </row>
    <row r="113" s="27" customFormat="1" ht="14.25" hidden="1" spans="1:4">
      <c r="A113" s="30" t="s">
        <v>1151</v>
      </c>
      <c r="B113" s="30" t="s">
        <v>987</v>
      </c>
      <c r="C113" s="30" t="s">
        <v>987</v>
      </c>
      <c r="D113" s="30" t="s">
        <v>987</v>
      </c>
    </row>
    <row r="114" s="27" customFormat="1" ht="14.25" hidden="1" spans="1:4">
      <c r="A114" s="30" t="s">
        <v>1152</v>
      </c>
      <c r="B114" s="30" t="s">
        <v>987</v>
      </c>
      <c r="C114" s="30" t="s">
        <v>987</v>
      </c>
      <c r="D114" s="30" t="s">
        <v>987</v>
      </c>
    </row>
    <row r="115" s="27" customFormat="1" ht="14.25" hidden="1" spans="1:4">
      <c r="A115" s="30" t="s">
        <v>1153</v>
      </c>
      <c r="B115" s="30" t="s">
        <v>987</v>
      </c>
      <c r="C115" s="30" t="s">
        <v>987</v>
      </c>
      <c r="D115" s="30" t="s">
        <v>987</v>
      </c>
    </row>
    <row r="116" s="27" customFormat="1" ht="14.25" hidden="1" spans="1:4">
      <c r="A116" s="30" t="s">
        <v>1154</v>
      </c>
      <c r="B116" s="30" t="s">
        <v>987</v>
      </c>
      <c r="C116" s="30" t="s">
        <v>987</v>
      </c>
      <c r="D116" s="30" t="s">
        <v>987</v>
      </c>
    </row>
    <row r="117" s="27" customFormat="1" ht="14.25" hidden="1" spans="1:4">
      <c r="A117" s="30" t="s">
        <v>1155</v>
      </c>
      <c r="B117" s="30" t="s">
        <v>987</v>
      </c>
      <c r="C117" s="30" t="s">
        <v>987</v>
      </c>
      <c r="D117" s="30" t="s">
        <v>987</v>
      </c>
    </row>
    <row r="118" s="27" customFormat="1" ht="14.25" hidden="1" spans="1:4">
      <c r="A118" s="30" t="s">
        <v>1156</v>
      </c>
      <c r="B118" s="30" t="s">
        <v>987</v>
      </c>
      <c r="C118" s="30" t="s">
        <v>987</v>
      </c>
      <c r="D118" s="30" t="s">
        <v>987</v>
      </c>
    </row>
    <row r="119" s="27" customFormat="1" ht="14.25" hidden="1" spans="1:4">
      <c r="A119" s="30" t="s">
        <v>1157</v>
      </c>
      <c r="B119" s="30" t="s">
        <v>987</v>
      </c>
      <c r="C119" s="30" t="s">
        <v>987</v>
      </c>
      <c r="D119" s="30" t="s">
        <v>987</v>
      </c>
    </row>
    <row r="120" s="27" customFormat="1" ht="14.25" hidden="1" spans="1:4">
      <c r="A120" s="30" t="s">
        <v>1158</v>
      </c>
      <c r="B120" s="30" t="s">
        <v>987</v>
      </c>
      <c r="C120" s="30" t="s">
        <v>987</v>
      </c>
      <c r="D120" s="30" t="s">
        <v>987</v>
      </c>
    </row>
    <row r="121" s="27" customFormat="1" ht="14.25" hidden="1" spans="1:4">
      <c r="A121" s="30" t="s">
        <v>1159</v>
      </c>
      <c r="B121" s="30" t="s">
        <v>987</v>
      </c>
      <c r="C121" s="30" t="s">
        <v>987</v>
      </c>
      <c r="D121" s="30" t="s">
        <v>987</v>
      </c>
    </row>
    <row r="122" s="27" customFormat="1" ht="14.25" hidden="1" spans="1:4">
      <c r="A122" s="30" t="s">
        <v>1160</v>
      </c>
      <c r="B122" s="30" t="s">
        <v>987</v>
      </c>
      <c r="C122" s="30" t="s">
        <v>987</v>
      </c>
      <c r="D122" s="30" t="s">
        <v>987</v>
      </c>
    </row>
    <row r="123" s="27" customFormat="1" ht="14.25" hidden="1" spans="1:4">
      <c r="A123" s="30" t="s">
        <v>1161</v>
      </c>
      <c r="B123" s="30" t="s">
        <v>987</v>
      </c>
      <c r="C123" s="30" t="s">
        <v>987</v>
      </c>
      <c r="D123" s="30" t="s">
        <v>987</v>
      </c>
    </row>
    <row r="124" s="27" customFormat="1" ht="14.25" hidden="1" spans="1:4">
      <c r="A124" s="30" t="s">
        <v>1162</v>
      </c>
      <c r="B124" s="30" t="s">
        <v>987</v>
      </c>
      <c r="C124" s="30" t="s">
        <v>987</v>
      </c>
      <c r="D124" s="30" t="s">
        <v>987</v>
      </c>
    </row>
    <row r="125" s="27" customFormat="1" ht="14.25" hidden="1" spans="1:4">
      <c r="A125" s="30" t="s">
        <v>1163</v>
      </c>
      <c r="B125" s="30" t="s">
        <v>987</v>
      </c>
      <c r="C125" s="30" t="s">
        <v>987</v>
      </c>
      <c r="D125" s="30" t="s">
        <v>987</v>
      </c>
    </row>
    <row r="126" s="27" customFormat="1" ht="14.25" hidden="1" spans="1:4">
      <c r="A126" s="30" t="s">
        <v>1164</v>
      </c>
      <c r="B126" s="30" t="s">
        <v>987</v>
      </c>
      <c r="C126" s="30" t="s">
        <v>987</v>
      </c>
      <c r="D126" s="30" t="s">
        <v>987</v>
      </c>
    </row>
    <row r="127" s="27" customFormat="1" ht="14.25" hidden="1" spans="1:4">
      <c r="A127" s="30" t="s">
        <v>1165</v>
      </c>
      <c r="B127" s="30" t="s">
        <v>987</v>
      </c>
      <c r="C127" s="30" t="s">
        <v>987</v>
      </c>
      <c r="D127" s="30" t="s">
        <v>987</v>
      </c>
    </row>
    <row r="128" s="27" customFormat="1" ht="14.25" hidden="1" spans="1:4">
      <c r="A128" s="30" t="s">
        <v>1166</v>
      </c>
      <c r="B128" s="30" t="s">
        <v>987</v>
      </c>
      <c r="C128" s="30" t="s">
        <v>987</v>
      </c>
      <c r="D128" s="30" t="s">
        <v>987</v>
      </c>
    </row>
    <row r="129" s="27" customFormat="1" ht="14.25" hidden="1" spans="1:4">
      <c r="A129" s="30" t="s">
        <v>1167</v>
      </c>
      <c r="B129" s="30" t="s">
        <v>987</v>
      </c>
      <c r="C129" s="30" t="s">
        <v>987</v>
      </c>
      <c r="D129" s="30" t="s">
        <v>987</v>
      </c>
    </row>
    <row r="130" s="27" customFormat="1" ht="14.25" hidden="1" spans="1:4">
      <c r="A130" s="30" t="s">
        <v>1168</v>
      </c>
      <c r="B130" s="30" t="s">
        <v>987</v>
      </c>
      <c r="C130" s="30" t="s">
        <v>987</v>
      </c>
      <c r="D130" s="30" t="s">
        <v>987</v>
      </c>
    </row>
    <row r="131" s="27" customFormat="1" ht="14.25" hidden="1" spans="1:4">
      <c r="A131" s="30" t="s">
        <v>1169</v>
      </c>
      <c r="B131" s="30" t="s">
        <v>987</v>
      </c>
      <c r="C131" s="30" t="s">
        <v>987</v>
      </c>
      <c r="D131" s="30" t="s">
        <v>987</v>
      </c>
    </row>
    <row r="132" s="27" customFormat="1" ht="14.25" hidden="1" spans="1:4">
      <c r="A132" s="30" t="s">
        <v>1170</v>
      </c>
      <c r="B132" s="30" t="s">
        <v>987</v>
      </c>
      <c r="C132" s="30" t="s">
        <v>987</v>
      </c>
      <c r="D132" s="30" t="s">
        <v>987</v>
      </c>
    </row>
    <row r="133" s="27" customFormat="1" ht="14.25" hidden="1" spans="1:4">
      <c r="A133" s="30" t="s">
        <v>1171</v>
      </c>
      <c r="B133" s="30" t="s">
        <v>987</v>
      </c>
      <c r="C133" s="30" t="s">
        <v>987</v>
      </c>
      <c r="D133" s="30" t="s">
        <v>987</v>
      </c>
    </row>
    <row r="134" s="27" customFormat="1" ht="14.25" hidden="1" spans="1:4">
      <c r="A134" s="30" t="s">
        <v>1172</v>
      </c>
      <c r="B134" s="30" t="s">
        <v>987</v>
      </c>
      <c r="C134" s="30" t="s">
        <v>987</v>
      </c>
      <c r="D134" s="30" t="s">
        <v>987</v>
      </c>
    </row>
    <row r="135" s="27" customFormat="1" ht="14.25" hidden="1" spans="1:4">
      <c r="A135" s="30" t="s">
        <v>1173</v>
      </c>
      <c r="B135" s="30" t="s">
        <v>987</v>
      </c>
      <c r="C135" s="30" t="s">
        <v>987</v>
      </c>
      <c r="D135" s="30" t="s">
        <v>987</v>
      </c>
    </row>
    <row r="136" s="27" customFormat="1" ht="14.25" hidden="1" spans="1:4">
      <c r="A136" s="30" t="s">
        <v>1174</v>
      </c>
      <c r="B136" s="30" t="s">
        <v>987</v>
      </c>
      <c r="C136" s="30" t="s">
        <v>987</v>
      </c>
      <c r="D136" s="30" t="s">
        <v>987</v>
      </c>
    </row>
    <row r="137" s="27" customFormat="1" ht="14.25" hidden="1" spans="1:4">
      <c r="A137" s="30" t="s">
        <v>1175</v>
      </c>
      <c r="B137" s="30" t="s">
        <v>987</v>
      </c>
      <c r="C137" s="30" t="s">
        <v>987</v>
      </c>
      <c r="D137" s="30" t="s">
        <v>987</v>
      </c>
    </row>
    <row r="138" s="27" customFormat="1" ht="14.25" hidden="1" spans="1:4">
      <c r="A138" s="30" t="s">
        <v>1176</v>
      </c>
      <c r="B138" s="30" t="s">
        <v>987</v>
      </c>
      <c r="C138" s="30" t="s">
        <v>987</v>
      </c>
      <c r="D138" s="30" t="s">
        <v>987</v>
      </c>
    </row>
    <row r="139" s="27" customFormat="1" ht="14.25" hidden="1" spans="1:4">
      <c r="A139" s="30" t="s">
        <v>1177</v>
      </c>
      <c r="B139" s="30" t="s">
        <v>987</v>
      </c>
      <c r="C139" s="30" t="s">
        <v>987</v>
      </c>
      <c r="D139" s="30" t="s">
        <v>987</v>
      </c>
    </row>
    <row r="140" s="27" customFormat="1" ht="14.25" hidden="1" spans="1:4">
      <c r="A140" s="30" t="s">
        <v>1178</v>
      </c>
      <c r="B140" s="30" t="s">
        <v>987</v>
      </c>
      <c r="C140" s="30" t="s">
        <v>987</v>
      </c>
      <c r="D140" s="30" t="s">
        <v>987</v>
      </c>
    </row>
    <row r="141" s="27" customFormat="1" ht="14.25" hidden="1" spans="1:4">
      <c r="A141" s="30" t="s">
        <v>1179</v>
      </c>
      <c r="B141" s="30" t="s">
        <v>987</v>
      </c>
      <c r="C141" s="30" t="s">
        <v>987</v>
      </c>
      <c r="D141" s="30" t="s">
        <v>987</v>
      </c>
    </row>
    <row r="142" s="27" customFormat="1" ht="14.25" hidden="1" spans="1:4">
      <c r="A142" s="30" t="s">
        <v>1180</v>
      </c>
      <c r="B142" s="30" t="s">
        <v>987</v>
      </c>
      <c r="C142" s="30" t="s">
        <v>987</v>
      </c>
      <c r="D142" s="30" t="s">
        <v>987</v>
      </c>
    </row>
    <row r="143" s="27" customFormat="1" ht="14.25" hidden="1" spans="1:4">
      <c r="A143" s="30" t="s">
        <v>1181</v>
      </c>
      <c r="B143" s="30" t="s">
        <v>987</v>
      </c>
      <c r="C143" s="30" t="s">
        <v>987</v>
      </c>
      <c r="D143" s="30" t="s">
        <v>987</v>
      </c>
    </row>
    <row r="144" s="27" customFormat="1" ht="14.25" hidden="1" spans="1:4">
      <c r="A144" s="30" t="s">
        <v>1182</v>
      </c>
      <c r="B144" s="30" t="s">
        <v>987</v>
      </c>
      <c r="C144" s="30" t="s">
        <v>987</v>
      </c>
      <c r="D144" s="30" t="s">
        <v>987</v>
      </c>
    </row>
    <row r="145" s="27" customFormat="1" ht="14.25" hidden="1" spans="1:4">
      <c r="A145" s="30" t="s">
        <v>1183</v>
      </c>
      <c r="B145" s="30" t="s">
        <v>987</v>
      </c>
      <c r="C145" s="30" t="s">
        <v>987</v>
      </c>
      <c r="D145" s="30" t="s">
        <v>987</v>
      </c>
    </row>
    <row r="146" s="27" customFormat="1" ht="14.25" hidden="1" spans="1:4">
      <c r="A146" s="30" t="s">
        <v>1184</v>
      </c>
      <c r="B146" s="30" t="s">
        <v>987</v>
      </c>
      <c r="C146" s="30" t="s">
        <v>987</v>
      </c>
      <c r="D146" s="30" t="s">
        <v>987</v>
      </c>
    </row>
    <row r="147" s="27" customFormat="1" ht="14.25" hidden="1" spans="1:4">
      <c r="A147" s="30" t="s">
        <v>1185</v>
      </c>
      <c r="B147" s="30" t="s">
        <v>987</v>
      </c>
      <c r="C147" s="30" t="s">
        <v>987</v>
      </c>
      <c r="D147" s="30" t="s">
        <v>987</v>
      </c>
    </row>
    <row r="148" s="27" customFormat="1" ht="14.25" hidden="1" spans="1:4">
      <c r="A148" s="30" t="s">
        <v>1186</v>
      </c>
      <c r="B148" s="30" t="s">
        <v>987</v>
      </c>
      <c r="C148" s="30" t="s">
        <v>987</v>
      </c>
      <c r="D148" s="30" t="s">
        <v>987</v>
      </c>
    </row>
    <row r="149" s="27" customFormat="1" ht="14.25" hidden="1" spans="1:4">
      <c r="A149" s="30" t="s">
        <v>1187</v>
      </c>
      <c r="B149" s="30" t="s">
        <v>987</v>
      </c>
      <c r="C149" s="30" t="s">
        <v>987</v>
      </c>
      <c r="D149" s="30" t="s">
        <v>987</v>
      </c>
    </row>
    <row r="150" s="27" customFormat="1" ht="14.25" hidden="1" spans="1:4">
      <c r="A150" s="30" t="s">
        <v>1188</v>
      </c>
      <c r="B150" s="30" t="s">
        <v>987</v>
      </c>
      <c r="C150" s="30" t="s">
        <v>987</v>
      </c>
      <c r="D150" s="30" t="s">
        <v>987</v>
      </c>
    </row>
    <row r="151" s="27" customFormat="1" ht="14.25" hidden="1" spans="1:4">
      <c r="A151" s="30" t="s">
        <v>1189</v>
      </c>
      <c r="B151" s="30" t="s">
        <v>987</v>
      </c>
      <c r="C151" s="30" t="s">
        <v>987</v>
      </c>
      <c r="D151" s="30" t="s">
        <v>987</v>
      </c>
    </row>
    <row r="152" s="27" customFormat="1" ht="14.25" hidden="1" spans="1:4">
      <c r="A152" s="30" t="s">
        <v>1190</v>
      </c>
      <c r="B152" s="30" t="s">
        <v>987</v>
      </c>
      <c r="C152" s="30" t="s">
        <v>987</v>
      </c>
      <c r="D152" s="30" t="s">
        <v>987</v>
      </c>
    </row>
    <row r="153" s="27" customFormat="1" ht="14.25" hidden="1" spans="1:4">
      <c r="A153" s="30" t="s">
        <v>1191</v>
      </c>
      <c r="B153" s="30" t="s">
        <v>987</v>
      </c>
      <c r="C153" s="30" t="s">
        <v>987</v>
      </c>
      <c r="D153" s="30" t="s">
        <v>987</v>
      </c>
    </row>
    <row r="154" s="27" customFormat="1" ht="14.25" hidden="1" spans="1:4">
      <c r="A154" s="30" t="s">
        <v>1192</v>
      </c>
      <c r="B154" s="30" t="s">
        <v>987</v>
      </c>
      <c r="C154" s="30" t="s">
        <v>987</v>
      </c>
      <c r="D154" s="30" t="s">
        <v>987</v>
      </c>
    </row>
    <row r="155" s="27" customFormat="1" ht="14.25" hidden="1" spans="1:4">
      <c r="A155" s="30" t="s">
        <v>1193</v>
      </c>
      <c r="B155" s="30" t="s">
        <v>987</v>
      </c>
      <c r="C155" s="30" t="s">
        <v>987</v>
      </c>
      <c r="D155" s="30" t="s">
        <v>987</v>
      </c>
    </row>
    <row r="156" s="27" customFormat="1" ht="14.25" hidden="1" spans="1:4">
      <c r="A156" s="30" t="s">
        <v>1194</v>
      </c>
      <c r="B156" s="30" t="s">
        <v>987</v>
      </c>
      <c r="C156" s="30" t="s">
        <v>987</v>
      </c>
      <c r="D156" s="30" t="s">
        <v>987</v>
      </c>
    </row>
    <row r="157" s="27" customFormat="1" ht="14.25" hidden="1" spans="1:4">
      <c r="A157" s="30" t="s">
        <v>1195</v>
      </c>
      <c r="B157" s="30" t="s">
        <v>987</v>
      </c>
      <c r="C157" s="30" t="s">
        <v>987</v>
      </c>
      <c r="D157" s="30" t="s">
        <v>987</v>
      </c>
    </row>
    <row r="158" s="27" customFormat="1" ht="14.25" hidden="1" spans="1:4">
      <c r="A158" s="30" t="s">
        <v>1196</v>
      </c>
      <c r="B158" s="30" t="s">
        <v>987</v>
      </c>
      <c r="C158" s="30" t="s">
        <v>987</v>
      </c>
      <c r="D158" s="30" t="s">
        <v>987</v>
      </c>
    </row>
    <row r="159" s="27" customFormat="1" ht="14.25" hidden="1" spans="1:4">
      <c r="A159" s="30" t="s">
        <v>1197</v>
      </c>
      <c r="B159" s="30" t="s">
        <v>987</v>
      </c>
      <c r="C159" s="30" t="s">
        <v>987</v>
      </c>
      <c r="D159" s="30" t="s">
        <v>987</v>
      </c>
    </row>
    <row r="160" s="27" customFormat="1" ht="14.25" hidden="1" spans="1:4">
      <c r="A160" s="30" t="s">
        <v>1198</v>
      </c>
      <c r="B160" s="30" t="s">
        <v>987</v>
      </c>
      <c r="C160" s="30" t="s">
        <v>987</v>
      </c>
      <c r="D160" s="30" t="s">
        <v>987</v>
      </c>
    </row>
    <row r="161" s="27" customFormat="1" ht="14.25" hidden="1" spans="1:4">
      <c r="A161" s="30" t="s">
        <v>1199</v>
      </c>
      <c r="B161" s="30" t="s">
        <v>987</v>
      </c>
      <c r="C161" s="30" t="s">
        <v>987</v>
      </c>
      <c r="D161" s="30" t="s">
        <v>987</v>
      </c>
    </row>
    <row r="162" s="27" customFormat="1" ht="14.25" spans="1:4">
      <c r="A162" s="30" t="s">
        <v>1200</v>
      </c>
      <c r="B162" s="30" t="s">
        <v>103</v>
      </c>
      <c r="C162" s="30" t="s">
        <v>1201</v>
      </c>
      <c r="D162" s="30" t="s">
        <v>103</v>
      </c>
    </row>
    <row r="163" s="27" customFormat="1" ht="14.25" spans="1:4">
      <c r="A163" s="30" t="s">
        <v>1202</v>
      </c>
      <c r="B163" s="30" t="s">
        <v>103</v>
      </c>
      <c r="C163" s="30" t="s">
        <v>1201</v>
      </c>
      <c r="D163" s="30" t="s">
        <v>103</v>
      </c>
    </row>
    <row r="164" s="27" customFormat="1" ht="14.25" spans="1:4">
      <c r="A164" s="30" t="s">
        <v>1203</v>
      </c>
      <c r="B164" s="30" t="s">
        <v>103</v>
      </c>
      <c r="C164" s="30" t="s">
        <v>1201</v>
      </c>
      <c r="D164" s="30" t="s">
        <v>103</v>
      </c>
    </row>
    <row r="165" s="27" customFormat="1" ht="14.25" hidden="1" spans="1:4">
      <c r="A165" s="30" t="s">
        <v>1204</v>
      </c>
      <c r="B165" s="30" t="s">
        <v>987</v>
      </c>
      <c r="C165" s="30" t="s">
        <v>987</v>
      </c>
      <c r="D165" s="30" t="s">
        <v>987</v>
      </c>
    </row>
    <row r="166" s="27" customFormat="1" ht="14.25" hidden="1" spans="1:4">
      <c r="A166" s="30" t="s">
        <v>1205</v>
      </c>
      <c r="B166" s="30" t="s">
        <v>987</v>
      </c>
      <c r="C166" s="30" t="s">
        <v>987</v>
      </c>
      <c r="D166" s="30" t="s">
        <v>987</v>
      </c>
    </row>
    <row r="167" s="27" customFormat="1" ht="14.25" hidden="1" spans="1:4">
      <c r="A167" s="30" t="s">
        <v>1206</v>
      </c>
      <c r="B167" s="30" t="s">
        <v>987</v>
      </c>
      <c r="C167" s="30" t="s">
        <v>987</v>
      </c>
      <c r="D167" s="30" t="s">
        <v>987</v>
      </c>
    </row>
    <row r="168" s="27" customFormat="1" ht="14.25" hidden="1" spans="1:4">
      <c r="A168" s="30" t="s">
        <v>1207</v>
      </c>
      <c r="B168" s="30" t="s">
        <v>987</v>
      </c>
      <c r="C168" s="30" t="s">
        <v>987</v>
      </c>
      <c r="D168" s="30" t="s">
        <v>987</v>
      </c>
    </row>
    <row r="169" s="27" customFormat="1" ht="14.25" hidden="1" spans="1:4">
      <c r="A169" s="30" t="s">
        <v>1208</v>
      </c>
      <c r="B169" s="30" t="s">
        <v>987</v>
      </c>
      <c r="C169" s="30" t="s">
        <v>987</v>
      </c>
      <c r="D169" s="30" t="s">
        <v>987</v>
      </c>
    </row>
    <row r="170" s="27" customFormat="1" ht="14.25" hidden="1" spans="1:4">
      <c r="A170" s="30" t="s">
        <v>1209</v>
      </c>
      <c r="B170" s="30" t="s">
        <v>987</v>
      </c>
      <c r="C170" s="30" t="s">
        <v>987</v>
      </c>
      <c r="D170" s="30" t="s">
        <v>987</v>
      </c>
    </row>
    <row r="171" s="27" customFormat="1" ht="14.25" hidden="1" spans="1:4">
      <c r="A171" s="30" t="s">
        <v>1210</v>
      </c>
      <c r="B171" s="30" t="s">
        <v>987</v>
      </c>
      <c r="C171" s="30" t="s">
        <v>987</v>
      </c>
      <c r="D171" s="30" t="s">
        <v>987</v>
      </c>
    </row>
    <row r="172" s="27" customFormat="1" ht="14.25" hidden="1" spans="1:4">
      <c r="A172" s="30" t="s">
        <v>1211</v>
      </c>
      <c r="B172" s="30" t="s">
        <v>987</v>
      </c>
      <c r="C172" s="30" t="s">
        <v>987</v>
      </c>
      <c r="D172" s="30" t="s">
        <v>987</v>
      </c>
    </row>
    <row r="173" s="27" customFormat="1" ht="14.25" hidden="1" spans="1:4">
      <c r="A173" s="30" t="s">
        <v>1212</v>
      </c>
      <c r="B173" s="30" t="s">
        <v>987</v>
      </c>
      <c r="C173" s="30" t="s">
        <v>987</v>
      </c>
      <c r="D173" s="30" t="s">
        <v>987</v>
      </c>
    </row>
    <row r="174" s="27" customFormat="1" ht="14.25" hidden="1" spans="1:4">
      <c r="A174" s="30" t="s">
        <v>1213</v>
      </c>
      <c r="B174" s="30" t="s">
        <v>987</v>
      </c>
      <c r="C174" s="30" t="s">
        <v>987</v>
      </c>
      <c r="D174" s="30" t="s">
        <v>987</v>
      </c>
    </row>
    <row r="175" s="27" customFormat="1" ht="14.25" hidden="1" spans="1:4">
      <c r="A175" s="30" t="s">
        <v>1214</v>
      </c>
      <c r="B175" s="30" t="s">
        <v>987</v>
      </c>
      <c r="C175" s="30" t="s">
        <v>987</v>
      </c>
      <c r="D175" s="30" t="s">
        <v>987</v>
      </c>
    </row>
    <row r="176" s="27" customFormat="1" ht="14.25" hidden="1" spans="1:4">
      <c r="A176" s="30" t="s">
        <v>1215</v>
      </c>
      <c r="B176" s="30" t="s">
        <v>987</v>
      </c>
      <c r="C176" s="30" t="s">
        <v>987</v>
      </c>
      <c r="D176" s="30" t="s">
        <v>987</v>
      </c>
    </row>
    <row r="177" s="27" customFormat="1" ht="14.25" hidden="1" spans="1:4">
      <c r="A177" s="30" t="s">
        <v>1216</v>
      </c>
      <c r="B177" s="30" t="s">
        <v>987</v>
      </c>
      <c r="C177" s="30" t="s">
        <v>987</v>
      </c>
      <c r="D177" s="30" t="s">
        <v>987</v>
      </c>
    </row>
    <row r="178" s="27" customFormat="1" ht="14.25" hidden="1" spans="1:4">
      <c r="A178" s="30" t="s">
        <v>1217</v>
      </c>
      <c r="B178" s="30" t="s">
        <v>987</v>
      </c>
      <c r="C178" s="30" t="s">
        <v>987</v>
      </c>
      <c r="D178" s="30" t="s">
        <v>987</v>
      </c>
    </row>
    <row r="179" s="27" customFormat="1" ht="14.25" hidden="1" spans="1:4">
      <c r="A179" s="30" t="s">
        <v>1218</v>
      </c>
      <c r="B179" s="30" t="s">
        <v>987</v>
      </c>
      <c r="C179" s="30" t="s">
        <v>987</v>
      </c>
      <c r="D179" s="30" t="s">
        <v>987</v>
      </c>
    </row>
    <row r="180" s="27" customFormat="1" ht="14.25" hidden="1" spans="1:4">
      <c r="A180" s="30" t="s">
        <v>1219</v>
      </c>
      <c r="B180" s="30" t="s">
        <v>987</v>
      </c>
      <c r="C180" s="30" t="s">
        <v>987</v>
      </c>
      <c r="D180" s="30" t="s">
        <v>987</v>
      </c>
    </row>
    <row r="181" s="27" customFormat="1" ht="14.25" hidden="1" spans="1:4">
      <c r="A181" s="30" t="s">
        <v>1220</v>
      </c>
      <c r="B181" s="30" t="s">
        <v>987</v>
      </c>
      <c r="C181" s="30" t="s">
        <v>987</v>
      </c>
      <c r="D181" s="30" t="s">
        <v>987</v>
      </c>
    </row>
    <row r="182" s="27" customFormat="1" ht="14.25" hidden="1" spans="1:4">
      <c r="A182" s="30" t="s">
        <v>1221</v>
      </c>
      <c r="B182" s="30" t="s">
        <v>987</v>
      </c>
      <c r="C182" s="30" t="s">
        <v>987</v>
      </c>
      <c r="D182" s="30" t="s">
        <v>987</v>
      </c>
    </row>
    <row r="183" s="27" customFormat="1" ht="14.25" hidden="1" spans="1:4">
      <c r="A183" s="30" t="s">
        <v>1222</v>
      </c>
      <c r="B183" s="30" t="s">
        <v>987</v>
      </c>
      <c r="C183" s="30" t="s">
        <v>987</v>
      </c>
      <c r="D183" s="30" t="s">
        <v>987</v>
      </c>
    </row>
    <row r="184" s="27" customFormat="1" ht="14.25" hidden="1" spans="1:4">
      <c r="A184" s="30" t="s">
        <v>1223</v>
      </c>
      <c r="B184" s="30" t="s">
        <v>987</v>
      </c>
      <c r="C184" s="30" t="s">
        <v>987</v>
      </c>
      <c r="D184" s="30" t="s">
        <v>987</v>
      </c>
    </row>
    <row r="185" s="27" customFormat="1" ht="14.25" hidden="1" spans="1:4">
      <c r="A185" s="30" t="s">
        <v>1224</v>
      </c>
      <c r="B185" s="30" t="s">
        <v>987</v>
      </c>
      <c r="C185" s="30" t="s">
        <v>987</v>
      </c>
      <c r="D185" s="30" t="s">
        <v>987</v>
      </c>
    </row>
    <row r="186" s="27" customFormat="1" ht="14.25" hidden="1" spans="1:4">
      <c r="A186" s="30" t="s">
        <v>1225</v>
      </c>
      <c r="B186" s="30" t="s">
        <v>987</v>
      </c>
      <c r="C186" s="30" t="s">
        <v>987</v>
      </c>
      <c r="D186" s="30" t="s">
        <v>987</v>
      </c>
    </row>
    <row r="187" s="27" customFormat="1" ht="14.25" spans="1:4">
      <c r="A187" s="30" t="s">
        <v>252</v>
      </c>
      <c r="B187" s="30" t="s">
        <v>916</v>
      </c>
      <c r="C187" s="30" t="s">
        <v>917</v>
      </c>
      <c r="D187" s="30" t="s">
        <v>918</v>
      </c>
    </row>
    <row r="188" s="27" customFormat="1" ht="14.25" hidden="1" spans="1:4">
      <c r="A188" s="30" t="s">
        <v>1226</v>
      </c>
      <c r="B188" s="30" t="s">
        <v>987</v>
      </c>
      <c r="C188" s="30" t="s">
        <v>987</v>
      </c>
      <c r="D188" s="30" t="s">
        <v>987</v>
      </c>
    </row>
    <row r="189" s="27" customFormat="1" ht="14.25" hidden="1" spans="1:4">
      <c r="A189" s="30" t="s">
        <v>1227</v>
      </c>
      <c r="B189" s="30" t="s">
        <v>987</v>
      </c>
      <c r="C189" s="30" t="s">
        <v>987</v>
      </c>
      <c r="D189" s="30" t="s">
        <v>987</v>
      </c>
    </row>
    <row r="190" s="27" customFormat="1" ht="14.25" hidden="1" spans="1:4">
      <c r="A190" s="30" t="s">
        <v>1228</v>
      </c>
      <c r="B190" s="30" t="s">
        <v>987</v>
      </c>
      <c r="C190" s="30" t="s">
        <v>987</v>
      </c>
      <c r="D190" s="30" t="s">
        <v>987</v>
      </c>
    </row>
    <row r="191" s="27" customFormat="1" ht="14.25" hidden="1" spans="1:4">
      <c r="A191" s="30" t="s">
        <v>1229</v>
      </c>
      <c r="B191" s="30" t="s">
        <v>987</v>
      </c>
      <c r="C191" s="30" t="s">
        <v>987</v>
      </c>
      <c r="D191" s="30" t="s">
        <v>987</v>
      </c>
    </row>
    <row r="192" s="27" customFormat="1" ht="14.25" hidden="1" spans="1:4">
      <c r="A192" s="30" t="s">
        <v>1230</v>
      </c>
      <c r="B192" s="30" t="s">
        <v>987</v>
      </c>
      <c r="C192" s="30" t="s">
        <v>987</v>
      </c>
      <c r="D192" s="30" t="s">
        <v>987</v>
      </c>
    </row>
    <row r="193" s="27" customFormat="1" ht="14.25" spans="1:4">
      <c r="A193" s="30" t="s">
        <v>1231</v>
      </c>
      <c r="B193" s="30"/>
      <c r="C193" s="30" t="s">
        <v>103</v>
      </c>
      <c r="D193" s="30" t="s">
        <v>103</v>
      </c>
    </row>
    <row r="194" s="27" customFormat="1" ht="14.25" hidden="1" spans="1:4">
      <c r="A194" s="30" t="s">
        <v>1232</v>
      </c>
      <c r="B194" s="30" t="s">
        <v>987</v>
      </c>
      <c r="C194" s="30" t="s">
        <v>987</v>
      </c>
      <c r="D194" s="30" t="s">
        <v>987</v>
      </c>
    </row>
    <row r="195" s="27" customFormat="1" ht="14.25" hidden="1" spans="1:4">
      <c r="A195" s="30" t="s">
        <v>1233</v>
      </c>
      <c r="B195" s="30" t="s">
        <v>987</v>
      </c>
      <c r="C195" s="30" t="s">
        <v>987</v>
      </c>
      <c r="D195" s="30" t="s">
        <v>987</v>
      </c>
    </row>
    <row r="196" s="27" customFormat="1" ht="14.25" hidden="1" spans="1:4">
      <c r="A196" s="30" t="s">
        <v>1234</v>
      </c>
      <c r="B196" s="30" t="s">
        <v>987</v>
      </c>
      <c r="C196" s="30" t="s">
        <v>987</v>
      </c>
      <c r="D196" s="30" t="s">
        <v>987</v>
      </c>
    </row>
    <row r="197" s="27" customFormat="1" ht="14.25" spans="1:4">
      <c r="A197" s="30" t="s">
        <v>1235</v>
      </c>
      <c r="B197" s="30"/>
      <c r="C197" s="30" t="s">
        <v>103</v>
      </c>
      <c r="D197" s="30" t="s">
        <v>103</v>
      </c>
    </row>
    <row r="198" s="27" customFormat="1" ht="14.25" spans="1:4">
      <c r="A198" s="30" t="s">
        <v>1236</v>
      </c>
      <c r="B198" s="30"/>
      <c r="C198" s="30" t="s">
        <v>103</v>
      </c>
      <c r="D198" s="30" t="s">
        <v>103</v>
      </c>
    </row>
    <row r="199" s="27" customFormat="1" ht="14.25" spans="1:4">
      <c r="A199" s="30" t="s">
        <v>1237</v>
      </c>
      <c r="B199" s="30" t="s">
        <v>987</v>
      </c>
      <c r="C199" s="30" t="s">
        <v>987</v>
      </c>
      <c r="D199" s="30" t="s">
        <v>987</v>
      </c>
    </row>
    <row r="200" s="27" customFormat="1" ht="14.25" spans="1:4">
      <c r="A200" s="30" t="s">
        <v>1238</v>
      </c>
      <c r="B200" s="30" t="s">
        <v>987</v>
      </c>
      <c r="C200" s="30" t="s">
        <v>987</v>
      </c>
      <c r="D200" s="30" t="s">
        <v>987</v>
      </c>
    </row>
    <row r="201" s="27" customFormat="1" ht="14.25" spans="1:4">
      <c r="A201" s="30" t="s">
        <v>1239</v>
      </c>
      <c r="B201" s="30" t="s">
        <v>916</v>
      </c>
      <c r="C201" s="30" t="s">
        <v>917</v>
      </c>
      <c r="D201" s="30" t="s">
        <v>918</v>
      </c>
    </row>
    <row r="202" s="27" customFormat="1" ht="14.25" hidden="1" spans="1:4">
      <c r="A202" s="30" t="s">
        <v>1240</v>
      </c>
      <c r="B202" s="30" t="s">
        <v>987</v>
      </c>
      <c r="C202" s="30" t="s">
        <v>987</v>
      </c>
      <c r="D202" s="30" t="s">
        <v>987</v>
      </c>
    </row>
    <row r="203" s="27" customFormat="1" ht="14.25" hidden="1" spans="1:4">
      <c r="A203" s="30" t="s">
        <v>1241</v>
      </c>
      <c r="B203" s="30"/>
      <c r="C203" s="30"/>
      <c r="D203" s="30"/>
    </row>
    <row r="204" s="27" customFormat="1" ht="14.25" hidden="1" spans="1:4">
      <c r="A204" s="30" t="s">
        <v>1242</v>
      </c>
      <c r="B204" s="30"/>
      <c r="C204" s="30"/>
      <c r="D204" s="30"/>
    </row>
    <row r="205" s="27" customFormat="1" ht="14.25" hidden="1" spans="1:4">
      <c r="A205" s="30" t="s">
        <v>1243</v>
      </c>
      <c r="B205" s="30"/>
      <c r="C205" s="30"/>
      <c r="D205" s="30"/>
    </row>
    <row r="206" s="27" customFormat="1" ht="14.25" hidden="1" spans="1:4">
      <c r="A206" s="30" t="s">
        <v>1244</v>
      </c>
      <c r="B206" s="30"/>
      <c r="C206" s="30"/>
      <c r="D206" s="30"/>
    </row>
    <row r="207" s="27" customFormat="1" ht="14.25" hidden="1" spans="1:4">
      <c r="A207" s="30" t="s">
        <v>1245</v>
      </c>
      <c r="B207" s="30"/>
      <c r="C207" s="30"/>
      <c r="D207" s="30"/>
    </row>
    <row r="208" s="27" customFormat="1" ht="14.25" hidden="1" spans="1:4">
      <c r="A208" s="30" t="s">
        <v>1246</v>
      </c>
      <c r="B208" s="30"/>
      <c r="C208" s="30"/>
      <c r="D208" s="30"/>
    </row>
    <row r="209" s="27" customFormat="1" ht="14.25" hidden="1" spans="1:4">
      <c r="A209" s="30" t="s">
        <v>1247</v>
      </c>
      <c r="B209" s="30"/>
      <c r="C209" s="30"/>
      <c r="D209" s="30"/>
    </row>
    <row r="210" s="27" customFormat="1" ht="14.25" hidden="1" spans="1:4">
      <c r="A210" s="30" t="s">
        <v>1248</v>
      </c>
      <c r="B210" s="30"/>
      <c r="C210" s="30"/>
      <c r="D210" s="30"/>
    </row>
    <row r="211" s="27" customFormat="1" ht="14.25" hidden="1" spans="1:4">
      <c r="A211" s="30" t="s">
        <v>1249</v>
      </c>
      <c r="B211" s="30"/>
      <c r="C211" s="30"/>
      <c r="D211" s="30"/>
    </row>
    <row r="212" s="27" customFormat="1" ht="14.25" hidden="1" spans="1:4">
      <c r="A212" s="30" t="s">
        <v>1250</v>
      </c>
      <c r="B212" s="30"/>
      <c r="C212" s="30"/>
      <c r="D212" s="30"/>
    </row>
    <row r="213" s="27" customFormat="1" ht="14.25" hidden="1" spans="1:4">
      <c r="A213" s="30" t="s">
        <v>1251</v>
      </c>
      <c r="B213" s="30"/>
      <c r="C213" s="30"/>
      <c r="D213" s="30"/>
    </row>
    <row r="214" s="27" customFormat="1" ht="14.25" hidden="1" spans="1:4">
      <c r="A214" s="30" t="s">
        <v>1252</v>
      </c>
      <c r="B214" s="30"/>
      <c r="C214" s="30"/>
      <c r="D214" s="30"/>
    </row>
    <row r="215" s="27" customFormat="1" ht="14.25" hidden="1" spans="1:4">
      <c r="A215" s="30" t="s">
        <v>1253</v>
      </c>
      <c r="B215" s="30"/>
      <c r="C215" s="30"/>
      <c r="D215" s="30"/>
    </row>
    <row r="216" s="27" customFormat="1" ht="14.25" hidden="1" spans="1:4">
      <c r="A216" s="30" t="s">
        <v>1254</v>
      </c>
      <c r="B216" s="30"/>
      <c r="C216" s="30"/>
      <c r="D216" s="30"/>
    </row>
    <row r="217" s="27" customFormat="1" ht="14.25" hidden="1" spans="1:4">
      <c r="A217" s="30" t="s">
        <v>1255</v>
      </c>
      <c r="B217" s="30"/>
      <c r="C217" s="30"/>
      <c r="D217" s="30"/>
    </row>
    <row r="218" s="27" customFormat="1" ht="14.25" hidden="1" spans="1:4">
      <c r="A218" s="30" t="s">
        <v>1256</v>
      </c>
      <c r="B218" s="30"/>
      <c r="C218" s="30"/>
      <c r="D218" s="30"/>
    </row>
    <row r="219" s="27" customFormat="1" ht="14.25" hidden="1" spans="1:4">
      <c r="A219" s="30" t="s">
        <v>1257</v>
      </c>
      <c r="B219" s="30"/>
      <c r="C219" s="30"/>
      <c r="D219" s="30"/>
    </row>
    <row r="220" s="27" customFormat="1" ht="14.25" hidden="1" spans="1:4">
      <c r="A220" s="30" t="s">
        <v>1258</v>
      </c>
      <c r="B220" s="30"/>
      <c r="C220" s="30"/>
      <c r="D220" s="30"/>
    </row>
    <row r="221" s="27" customFormat="1" ht="14.25" hidden="1" spans="1:4">
      <c r="A221" s="30" t="s">
        <v>1259</v>
      </c>
      <c r="B221" s="30"/>
      <c r="C221" s="30"/>
      <c r="D221" s="30"/>
    </row>
    <row r="222" s="27" customFormat="1" ht="14.25" hidden="1" spans="1:4">
      <c r="A222" s="30" t="s">
        <v>1260</v>
      </c>
      <c r="B222" s="30"/>
      <c r="C222" s="30"/>
      <c r="D222" s="30"/>
    </row>
    <row r="223" s="27" customFormat="1" ht="14.25" hidden="1" spans="1:4">
      <c r="A223" s="30" t="s">
        <v>1261</v>
      </c>
      <c r="B223" s="30"/>
      <c r="C223" s="30"/>
      <c r="D223" s="30"/>
    </row>
    <row r="224" s="27" customFormat="1" ht="14.25" hidden="1" spans="1:4">
      <c r="A224" s="30" t="s">
        <v>1262</v>
      </c>
      <c r="B224" s="30"/>
      <c r="C224" s="30"/>
      <c r="D224" s="30"/>
    </row>
    <row r="225" s="27" customFormat="1" ht="14.25" hidden="1" spans="1:4">
      <c r="A225" s="30" t="s">
        <v>1263</v>
      </c>
      <c r="B225" s="30"/>
      <c r="C225" s="30"/>
      <c r="D225" s="30"/>
    </row>
    <row r="226" s="27" customFormat="1" ht="14.25" hidden="1" spans="1:4">
      <c r="A226" s="30" t="s">
        <v>1264</v>
      </c>
      <c r="B226" s="30"/>
      <c r="C226" s="30"/>
      <c r="D226" s="30"/>
    </row>
    <row r="227" s="27" customFormat="1" ht="14.25" hidden="1" spans="1:4">
      <c r="A227" s="30" t="s">
        <v>1265</v>
      </c>
      <c r="B227" s="30"/>
      <c r="C227" s="30"/>
      <c r="D227" s="30"/>
    </row>
    <row r="228" s="27" customFormat="1" ht="14.25" hidden="1" spans="1:4">
      <c r="A228" s="30" t="s">
        <v>1266</v>
      </c>
      <c r="B228" s="30"/>
      <c r="C228" s="30"/>
      <c r="D228" s="30"/>
    </row>
    <row r="229" s="27" customFormat="1" ht="14.25" hidden="1" spans="1:4">
      <c r="A229" s="30" t="s">
        <v>1267</v>
      </c>
      <c r="B229" s="30"/>
      <c r="C229" s="30"/>
      <c r="D229" s="30"/>
    </row>
    <row r="230" s="27" customFormat="1" ht="14.25" hidden="1" spans="1:4">
      <c r="A230" s="30" t="s">
        <v>1268</v>
      </c>
      <c r="B230" s="30"/>
      <c r="C230" s="30"/>
      <c r="D230" s="30"/>
    </row>
    <row r="231" s="27" customFormat="1" ht="14.25" hidden="1" spans="1:4">
      <c r="A231" s="30" t="s">
        <v>1269</v>
      </c>
      <c r="B231" s="30"/>
      <c r="C231" s="30"/>
      <c r="D231" s="30"/>
    </row>
    <row r="232" s="27" customFormat="1" ht="14.25" hidden="1" spans="1:4">
      <c r="A232" s="30" t="s">
        <v>1270</v>
      </c>
      <c r="B232" s="30"/>
      <c r="C232" s="30"/>
      <c r="D232" s="30"/>
    </row>
    <row r="233" s="27" customFormat="1" ht="14.25" hidden="1" spans="1:4">
      <c r="A233" s="30" t="s">
        <v>1271</v>
      </c>
      <c r="B233" s="30"/>
      <c r="C233" s="30"/>
      <c r="D233" s="30"/>
    </row>
    <row r="234" s="27" customFormat="1" ht="14.25" hidden="1" spans="1:4">
      <c r="A234" s="30" t="s">
        <v>1272</v>
      </c>
      <c r="B234" s="30"/>
      <c r="C234" s="30"/>
      <c r="D234" s="30"/>
    </row>
    <row r="235" s="27" customFormat="1" ht="14.25" hidden="1" spans="1:4">
      <c r="A235" s="30" t="s">
        <v>1273</v>
      </c>
      <c r="B235" s="30"/>
      <c r="C235" s="30"/>
      <c r="D235" s="30"/>
    </row>
    <row r="236" s="27" customFormat="1" ht="14.25" hidden="1" spans="1:4">
      <c r="A236" s="30" t="s">
        <v>1274</v>
      </c>
      <c r="B236" s="30"/>
      <c r="C236" s="30"/>
      <c r="D236" s="30"/>
    </row>
    <row r="237" s="27" customFormat="1" ht="14.25" hidden="1" spans="1:4">
      <c r="A237" s="30" t="s">
        <v>1275</v>
      </c>
      <c r="B237" s="30"/>
      <c r="C237" s="30"/>
      <c r="D237" s="30"/>
    </row>
    <row r="238" s="27" customFormat="1" ht="14.25" hidden="1" spans="1:4">
      <c r="A238" s="30" t="s">
        <v>1276</v>
      </c>
      <c r="B238" s="30"/>
      <c r="C238" s="30"/>
      <c r="D238" s="30"/>
    </row>
    <row r="239" s="27" customFormat="1" ht="14.25" hidden="1" spans="1:4">
      <c r="A239" s="30" t="s">
        <v>1277</v>
      </c>
      <c r="B239" s="30"/>
      <c r="C239" s="30"/>
      <c r="D239" s="30"/>
    </row>
    <row r="240" s="27" customFormat="1" ht="14.25" hidden="1" spans="1:4">
      <c r="A240" s="30" t="s">
        <v>1278</v>
      </c>
      <c r="B240" s="30"/>
      <c r="C240" s="30"/>
      <c r="D240" s="30"/>
    </row>
    <row r="241" s="27" customFormat="1" ht="14.25" hidden="1" spans="1:4">
      <c r="A241" s="30" t="s">
        <v>246</v>
      </c>
      <c r="B241" s="30"/>
      <c r="C241" s="30"/>
      <c r="D241" s="30"/>
    </row>
    <row r="242" s="27" customFormat="1" ht="14.25" hidden="1" spans="1:4">
      <c r="A242" s="30" t="s">
        <v>1279</v>
      </c>
      <c r="B242" s="30"/>
      <c r="C242" s="30"/>
      <c r="D242" s="30"/>
    </row>
    <row r="243" s="27" customFormat="1" ht="14.25" hidden="1" spans="1:4">
      <c r="A243" s="30" t="s">
        <v>1280</v>
      </c>
      <c r="B243" s="30"/>
      <c r="C243" s="30"/>
      <c r="D243" s="30"/>
    </row>
    <row r="244" s="27" customFormat="1" ht="14.25" hidden="1" spans="1:4">
      <c r="A244" s="30" t="s">
        <v>1281</v>
      </c>
      <c r="B244" s="30"/>
      <c r="C244" s="30"/>
      <c r="D244" s="30"/>
    </row>
    <row r="245" s="27" customFormat="1" ht="14.25" hidden="1" spans="1:4">
      <c r="A245" s="30" t="s">
        <v>1282</v>
      </c>
      <c r="B245" s="30"/>
      <c r="C245" s="30"/>
      <c r="D245" s="30"/>
    </row>
    <row r="246" s="27" customFormat="1" ht="14.25" hidden="1" spans="1:4">
      <c r="A246" s="30" t="s">
        <v>1283</v>
      </c>
      <c r="B246" s="30"/>
      <c r="C246" s="30"/>
      <c r="D246" s="30"/>
    </row>
    <row r="247" s="27" customFormat="1" ht="14.25" hidden="1" spans="1:4">
      <c r="A247" s="30" t="s">
        <v>1284</v>
      </c>
      <c r="B247" s="30"/>
      <c r="C247" s="30"/>
      <c r="D247" s="30"/>
    </row>
    <row r="248" s="27" customFormat="1" ht="14.25" spans="1:4">
      <c r="A248" s="30" t="s">
        <v>594</v>
      </c>
      <c r="B248" s="30">
        <v>5600</v>
      </c>
      <c r="C248" s="30">
        <v>2000</v>
      </c>
      <c r="D248" s="30"/>
    </row>
    <row r="249" s="27" customFormat="1" ht="14.25" spans="1:4">
      <c r="A249" s="30" t="s">
        <v>1285</v>
      </c>
      <c r="B249" s="30">
        <v>40520</v>
      </c>
      <c r="C249" s="30">
        <v>40520</v>
      </c>
      <c r="D249" s="30" t="s">
        <v>987</v>
      </c>
    </row>
    <row r="250" s="27" customFormat="1" ht="14.25" spans="1:4">
      <c r="A250" s="30" t="s">
        <v>1286</v>
      </c>
      <c r="B250" s="30">
        <f>B43+B162+B187+B241+B203+B249+B248</f>
        <v>134183</v>
      </c>
      <c r="C250" s="30">
        <f>C43+C162+C187+C241+C203+C249+C248</f>
        <v>164412</v>
      </c>
      <c r="D250" s="30">
        <f>D43+D162+D187+D241+D203</f>
        <v>88952</v>
      </c>
    </row>
  </sheetData>
  <mergeCells count="2">
    <mergeCell ref="A1:D1"/>
    <mergeCell ref="A2:D2"/>
  </mergeCells>
  <dataValidations count="1">
    <dataValidation type="list" allowBlank="1" showErrorMessage="1" sqref="A4:A10000">
      <formula1>[1]要素或下拉框值集!#REF!</formula1>
    </dataValidation>
  </dataValidations>
  <printOptions horizontalCentered="1"/>
  <pageMargins left="0.469444444444444" right="0.469444444444444" top="0.589583333333333" bottom="0.469444444444444" header="0.309722222222222" footer="0.309722222222222"/>
  <pageSetup paperSize="9" scale="80"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tabSelected="1" workbookViewId="0">
      <selection activeCell="A2" sqref="A2:P2"/>
    </sheetView>
  </sheetViews>
  <sheetFormatPr defaultColWidth="7.775" defaultRowHeight="13.5"/>
  <cols>
    <col min="1" max="1" width="33.6916666666667" style="2" customWidth="1"/>
    <col min="2" max="2" width="6.31666666666667" style="2" customWidth="1"/>
    <col min="3" max="8" width="9.25" style="2" customWidth="1"/>
    <col min="9" max="9" width="33.6916666666667" style="2" customWidth="1"/>
    <col min="10" max="10" width="6.31666666666667" style="2" customWidth="1"/>
    <col min="11" max="16" width="8.75" style="2" customWidth="1"/>
    <col min="17" max="16384" width="7.775" style="2"/>
  </cols>
  <sheetData>
    <row r="1" ht="14.25" spans="1:1">
      <c r="A1" s="23" t="s">
        <v>1287</v>
      </c>
    </row>
    <row r="2" s="1" customFormat="1" ht="30" customHeight="1" spans="1:16">
      <c r="A2" s="24">
        <v>0</v>
      </c>
      <c r="B2" s="24"/>
      <c r="C2" s="24"/>
      <c r="D2" s="24"/>
      <c r="E2" s="24"/>
      <c r="F2" s="24"/>
      <c r="G2" s="24"/>
      <c r="H2" s="24"/>
      <c r="I2" s="24"/>
      <c r="J2" s="24"/>
      <c r="K2" s="24"/>
      <c r="L2" s="24"/>
      <c r="M2" s="24"/>
      <c r="N2" s="24"/>
      <c r="O2" s="24"/>
      <c r="P2" s="24"/>
    </row>
    <row r="3" ht="21" customHeight="1" spans="1:16">
      <c r="A3" s="5" t="s">
        <v>10</v>
      </c>
      <c r="B3" s="6"/>
      <c r="C3" s="6"/>
      <c r="D3" s="6"/>
      <c r="E3" s="6"/>
      <c r="F3" s="6"/>
      <c r="G3" s="6"/>
      <c r="H3" s="6"/>
      <c r="I3" s="6"/>
      <c r="J3" s="6"/>
      <c r="K3" s="6"/>
      <c r="L3" s="6"/>
      <c r="M3" s="6"/>
      <c r="N3" s="6"/>
      <c r="O3" s="6"/>
      <c r="P3" s="6"/>
    </row>
    <row r="4" ht="20.6" customHeight="1" spans="1:16">
      <c r="A4" s="7" t="s">
        <v>1288</v>
      </c>
      <c r="B4" s="8"/>
      <c r="C4" s="8"/>
      <c r="D4" s="8"/>
      <c r="E4" s="8"/>
      <c r="F4" s="8"/>
      <c r="G4" s="8"/>
      <c r="H4" s="8"/>
      <c r="I4" s="7" t="s">
        <v>1289</v>
      </c>
      <c r="J4" s="8"/>
      <c r="K4" s="8"/>
      <c r="L4" s="8"/>
      <c r="M4" s="8"/>
      <c r="N4" s="8"/>
      <c r="O4" s="8"/>
      <c r="P4" s="8"/>
    </row>
    <row r="5" ht="20.6" customHeight="1" spans="1:16">
      <c r="A5" s="7" t="s">
        <v>1290</v>
      </c>
      <c r="B5" s="7" t="s">
        <v>1291</v>
      </c>
      <c r="C5" s="7" t="s">
        <v>1292</v>
      </c>
      <c r="D5" s="8"/>
      <c r="E5" s="8"/>
      <c r="F5" s="7" t="s">
        <v>13</v>
      </c>
      <c r="G5" s="8"/>
      <c r="H5" s="8"/>
      <c r="I5" s="7" t="s">
        <v>1290</v>
      </c>
      <c r="J5" s="7" t="s">
        <v>1291</v>
      </c>
      <c r="K5" s="7" t="s">
        <v>1292</v>
      </c>
      <c r="L5" s="8"/>
      <c r="M5" s="8"/>
      <c r="N5" s="7" t="s">
        <v>13</v>
      </c>
      <c r="O5" s="8"/>
      <c r="P5" s="8"/>
    </row>
    <row r="6" s="22" customFormat="1" ht="42.35" customHeight="1" spans="1:16">
      <c r="A6" s="25"/>
      <c r="B6" s="25"/>
      <c r="C6" s="16" t="s">
        <v>367</v>
      </c>
      <c r="D6" s="16" t="s">
        <v>1293</v>
      </c>
      <c r="E6" s="16" t="s">
        <v>1294</v>
      </c>
      <c r="F6" s="16" t="s">
        <v>367</v>
      </c>
      <c r="G6" s="16" t="s">
        <v>1293</v>
      </c>
      <c r="H6" s="16" t="s">
        <v>1294</v>
      </c>
      <c r="I6" s="25"/>
      <c r="J6" s="25"/>
      <c r="K6" s="16" t="s">
        <v>367</v>
      </c>
      <c r="L6" s="16" t="s">
        <v>1293</v>
      </c>
      <c r="M6" s="16" t="s">
        <v>1294</v>
      </c>
      <c r="N6" s="16" t="s">
        <v>367</v>
      </c>
      <c r="O6" s="16" t="s">
        <v>1293</v>
      </c>
      <c r="P6" s="16" t="s">
        <v>1294</v>
      </c>
    </row>
    <row r="7" ht="20.6" customHeight="1" spans="1:16">
      <c r="A7" s="7" t="s">
        <v>1295</v>
      </c>
      <c r="B7" s="8"/>
      <c r="C7" s="7" t="s">
        <v>1296</v>
      </c>
      <c r="D7" s="7" t="s">
        <v>1297</v>
      </c>
      <c r="E7" s="16" t="s">
        <v>1298</v>
      </c>
      <c r="F7" s="7" t="s">
        <v>1299</v>
      </c>
      <c r="G7" s="7" t="s">
        <v>1300</v>
      </c>
      <c r="H7" s="16" t="s">
        <v>1301</v>
      </c>
      <c r="I7" s="7" t="s">
        <v>1295</v>
      </c>
      <c r="J7" s="8"/>
      <c r="K7" s="7" t="s">
        <v>1296</v>
      </c>
      <c r="L7" s="7" t="s">
        <v>1297</v>
      </c>
      <c r="M7" s="16" t="s">
        <v>1298</v>
      </c>
      <c r="N7" s="7" t="s">
        <v>1299</v>
      </c>
      <c r="O7" s="7" t="s">
        <v>1300</v>
      </c>
      <c r="P7" s="7" t="s">
        <v>1301</v>
      </c>
    </row>
    <row r="8" ht="20.6" customHeight="1" spans="1:16">
      <c r="A8" s="9" t="s">
        <v>1302</v>
      </c>
      <c r="B8" s="7" t="s">
        <v>1296</v>
      </c>
      <c r="C8" s="13"/>
      <c r="D8" s="13"/>
      <c r="E8" s="13"/>
      <c r="F8" s="13"/>
      <c r="G8" s="13"/>
      <c r="H8" s="13"/>
      <c r="I8" s="9" t="s">
        <v>1303</v>
      </c>
      <c r="J8" s="7" t="s">
        <v>1304</v>
      </c>
      <c r="K8" s="13"/>
      <c r="L8" s="13"/>
      <c r="M8" s="13"/>
      <c r="N8" s="13"/>
      <c r="O8" s="13"/>
      <c r="P8" s="13"/>
    </row>
    <row r="9" ht="20.6" customHeight="1" spans="1:16">
      <c r="A9" s="9" t="s">
        <v>1305</v>
      </c>
      <c r="B9" s="7" t="s">
        <v>1297</v>
      </c>
      <c r="C9" s="13"/>
      <c r="D9" s="13"/>
      <c r="E9" s="13"/>
      <c r="F9" s="13"/>
      <c r="G9" s="13"/>
      <c r="H9" s="13"/>
      <c r="I9" s="9" t="s">
        <v>1306</v>
      </c>
      <c r="J9" s="7" t="s">
        <v>1307</v>
      </c>
      <c r="K9" s="13"/>
      <c r="L9" s="13"/>
      <c r="M9" s="13"/>
      <c r="N9" s="13"/>
      <c r="O9" s="13"/>
      <c r="P9" s="13"/>
    </row>
    <row r="10" ht="20.6" customHeight="1" spans="1:16">
      <c r="A10" s="9" t="s">
        <v>1308</v>
      </c>
      <c r="B10" s="7" t="s">
        <v>1298</v>
      </c>
      <c r="C10" s="13"/>
      <c r="D10" s="13"/>
      <c r="E10" s="13"/>
      <c r="F10" s="13"/>
      <c r="G10" s="13"/>
      <c r="H10" s="13"/>
      <c r="I10" s="9" t="s">
        <v>1309</v>
      </c>
      <c r="J10" s="7" t="s">
        <v>1310</v>
      </c>
      <c r="K10" s="13"/>
      <c r="L10" s="13"/>
      <c r="M10" s="13"/>
      <c r="N10" s="13"/>
      <c r="O10" s="13"/>
      <c r="P10" s="13"/>
    </row>
    <row r="11" ht="20.6" customHeight="1" spans="1:16">
      <c r="A11" s="9" t="s">
        <v>1311</v>
      </c>
      <c r="B11" s="7" t="s">
        <v>1299</v>
      </c>
      <c r="C11" s="13"/>
      <c r="D11" s="13"/>
      <c r="E11" s="13"/>
      <c r="F11" s="13"/>
      <c r="G11" s="13"/>
      <c r="H11" s="13"/>
      <c r="I11" s="9" t="s">
        <v>1312</v>
      </c>
      <c r="J11" s="7" t="s">
        <v>1313</v>
      </c>
      <c r="K11" s="13"/>
      <c r="L11" s="13"/>
      <c r="M11" s="13"/>
      <c r="N11" s="13"/>
      <c r="O11" s="13"/>
      <c r="P11" s="13"/>
    </row>
    <row r="12" ht="20.6" customHeight="1" spans="1:16">
      <c r="A12" s="9" t="s">
        <v>1314</v>
      </c>
      <c r="B12" s="7" t="s">
        <v>1300</v>
      </c>
      <c r="C12" s="13"/>
      <c r="D12" s="13"/>
      <c r="E12" s="13"/>
      <c r="F12" s="13"/>
      <c r="G12" s="13"/>
      <c r="H12" s="13"/>
      <c r="I12" s="9"/>
      <c r="J12" s="7"/>
      <c r="K12" s="12"/>
      <c r="L12" s="12"/>
      <c r="M12" s="12"/>
      <c r="N12" s="12"/>
      <c r="O12" s="12"/>
      <c r="P12" s="12"/>
    </row>
    <row r="13" ht="20.6" customHeight="1" spans="1:16">
      <c r="A13" s="9"/>
      <c r="B13" s="7"/>
      <c r="C13" s="12"/>
      <c r="D13" s="12"/>
      <c r="E13" s="12"/>
      <c r="F13" s="12"/>
      <c r="G13" s="12"/>
      <c r="H13" s="12"/>
      <c r="I13" s="9"/>
      <c r="J13" s="7"/>
      <c r="K13" s="12"/>
      <c r="L13" s="12"/>
      <c r="M13" s="12"/>
      <c r="N13" s="12"/>
      <c r="O13" s="12"/>
      <c r="P13" s="12"/>
    </row>
    <row r="14" ht="20.6" customHeight="1" spans="1:16">
      <c r="A14" s="7" t="s">
        <v>1315</v>
      </c>
      <c r="B14" s="7" t="s">
        <v>1301</v>
      </c>
      <c r="C14" s="13"/>
      <c r="D14" s="13"/>
      <c r="E14" s="13"/>
      <c r="F14" s="13"/>
      <c r="G14" s="13"/>
      <c r="H14" s="13"/>
      <c r="I14" s="7" t="s">
        <v>1316</v>
      </c>
      <c r="J14" s="7" t="s">
        <v>1317</v>
      </c>
      <c r="K14" s="13"/>
      <c r="L14" s="13"/>
      <c r="M14" s="13"/>
      <c r="N14" s="13"/>
      <c r="O14" s="13"/>
      <c r="P14" s="13"/>
    </row>
    <row r="15" ht="20.6" customHeight="1" spans="1:16">
      <c r="A15" s="9" t="s">
        <v>1318</v>
      </c>
      <c r="B15" s="7" t="s">
        <v>1319</v>
      </c>
      <c r="C15" s="13"/>
      <c r="D15" s="13"/>
      <c r="E15" s="13"/>
      <c r="F15" s="13"/>
      <c r="G15" s="13"/>
      <c r="H15" s="13"/>
      <c r="I15" s="9" t="s">
        <v>1320</v>
      </c>
      <c r="J15" s="7" t="s">
        <v>1321</v>
      </c>
      <c r="K15" s="13"/>
      <c r="L15" s="13"/>
      <c r="M15" s="12"/>
      <c r="N15" s="13"/>
      <c r="O15" s="13"/>
      <c r="P15" s="12"/>
    </row>
    <row r="16" ht="20.6" customHeight="1" spans="1:16">
      <c r="A16" s="9" t="s">
        <v>1322</v>
      </c>
      <c r="B16" s="7" t="s">
        <v>1323</v>
      </c>
      <c r="C16" s="13"/>
      <c r="D16" s="13"/>
      <c r="E16" s="13"/>
      <c r="F16" s="13"/>
      <c r="G16" s="13"/>
      <c r="H16" s="12"/>
      <c r="I16" s="9" t="s">
        <v>1324</v>
      </c>
      <c r="J16" s="7" t="s">
        <v>1325</v>
      </c>
      <c r="K16" s="13"/>
      <c r="L16" s="13"/>
      <c r="M16" s="13"/>
      <c r="N16" s="13"/>
      <c r="O16" s="13"/>
      <c r="P16" s="13"/>
    </row>
    <row r="17" ht="20.6" customHeight="1" spans="1:16">
      <c r="A17" s="9" t="s">
        <v>1326</v>
      </c>
      <c r="B17" s="7" t="s">
        <v>1327</v>
      </c>
      <c r="C17" s="13"/>
      <c r="D17" s="13"/>
      <c r="E17" s="13"/>
      <c r="F17" s="13"/>
      <c r="G17" s="13"/>
      <c r="H17" s="13"/>
      <c r="I17" s="9" t="s">
        <v>1328</v>
      </c>
      <c r="J17" s="7" t="s">
        <v>1329</v>
      </c>
      <c r="K17" s="13"/>
      <c r="L17" s="13"/>
      <c r="M17" s="13"/>
      <c r="N17" s="13"/>
      <c r="O17" s="13"/>
      <c r="P17" s="13"/>
    </row>
    <row r="18" ht="20.6" customHeight="1" spans="1:16">
      <c r="A18" s="7"/>
      <c r="B18" s="7"/>
      <c r="C18" s="12"/>
      <c r="D18" s="12"/>
      <c r="E18" s="12"/>
      <c r="F18" s="12"/>
      <c r="G18" s="12"/>
      <c r="H18" s="12"/>
      <c r="I18" s="9" t="s">
        <v>1330</v>
      </c>
      <c r="J18" s="7" t="s">
        <v>1331</v>
      </c>
      <c r="K18" s="13"/>
      <c r="L18" s="13"/>
      <c r="M18" s="13"/>
      <c r="N18" s="12"/>
      <c r="O18" s="12"/>
      <c r="P18" s="12"/>
    </row>
    <row r="19" ht="20.6" customHeight="1" spans="1:16">
      <c r="A19" s="7" t="s">
        <v>1332</v>
      </c>
      <c r="B19" s="7" t="s">
        <v>1333</v>
      </c>
      <c r="C19" s="13"/>
      <c r="D19" s="13"/>
      <c r="E19" s="13"/>
      <c r="F19" s="13"/>
      <c r="G19" s="13"/>
      <c r="H19" s="13"/>
      <c r="I19" s="7" t="s">
        <v>1334</v>
      </c>
      <c r="J19" s="7" t="s">
        <v>1335</v>
      </c>
      <c r="K19" s="13"/>
      <c r="L19" s="13"/>
      <c r="M19" s="13"/>
      <c r="N19" s="13"/>
      <c r="O19" s="13"/>
      <c r="P19" s="13"/>
    </row>
    <row r="20" ht="44.6" customHeight="1" spans="1:16">
      <c r="A20" s="26" t="s">
        <v>1336</v>
      </c>
      <c r="B20" s="26"/>
      <c r="C20" s="26"/>
      <c r="D20" s="26"/>
      <c r="E20" s="26"/>
      <c r="F20" s="26"/>
      <c r="G20" s="26"/>
      <c r="H20" s="26"/>
      <c r="I20" s="26"/>
      <c r="J20" s="26"/>
      <c r="K20" s="26"/>
      <c r="L20" s="26"/>
      <c r="M20" s="26"/>
      <c r="N20" s="26"/>
      <c r="O20" s="26"/>
      <c r="P20" s="26"/>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1388888888889" right="0.751388888888889" top="1" bottom="1" header="0.5" footer="0.5"/>
  <pageSetup paperSize="9" scale="64" orientation="landscape" horizontalDpi="3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opLeftCell="A4" workbookViewId="0">
      <selection activeCell="H8" sqref="H8"/>
    </sheetView>
  </sheetViews>
  <sheetFormatPr defaultColWidth="7.775" defaultRowHeight="13.5"/>
  <cols>
    <col min="1" max="1" width="9.81666666666667" style="2" customWidth="1"/>
    <col min="2" max="2" width="34.5666666666667" style="2" customWidth="1"/>
    <col min="3" max="9" width="12.1833333333333" style="2" customWidth="1"/>
    <col min="10" max="16384" width="7.775" style="2"/>
  </cols>
  <sheetData>
    <row r="1" ht="14.25" spans="1:1">
      <c r="A1" s="3" t="s">
        <v>1337</v>
      </c>
    </row>
    <row r="2" s="1" customFormat="1" ht="35" customHeight="1" spans="1:9">
      <c r="A2" s="20" t="s">
        <v>1338</v>
      </c>
      <c r="B2" s="21"/>
      <c r="C2" s="21"/>
      <c r="D2" s="21"/>
      <c r="E2" s="21"/>
      <c r="F2" s="21"/>
      <c r="G2" s="21"/>
      <c r="H2" s="21"/>
      <c r="I2" s="21"/>
    </row>
    <row r="3" ht="21" customHeight="1" spans="1:9">
      <c r="A3" s="5" t="s">
        <v>10</v>
      </c>
      <c r="B3" s="6"/>
      <c r="C3" s="6"/>
      <c r="D3" s="6"/>
      <c r="E3" s="6"/>
      <c r="F3" s="6"/>
      <c r="G3" s="6"/>
      <c r="H3" s="6"/>
      <c r="I3" s="6"/>
    </row>
    <row r="4" ht="33.35" customHeight="1" spans="1:9">
      <c r="A4" s="16" t="s">
        <v>1339</v>
      </c>
      <c r="B4" s="16" t="s">
        <v>1340</v>
      </c>
      <c r="C4" s="16" t="s">
        <v>1341</v>
      </c>
      <c r="D4" s="8"/>
      <c r="E4" s="8"/>
      <c r="F4" s="16" t="s">
        <v>1342</v>
      </c>
      <c r="G4" s="8"/>
      <c r="H4" s="8"/>
      <c r="I4" s="16" t="s">
        <v>1343</v>
      </c>
    </row>
    <row r="5" ht="33.35" customHeight="1" spans="1:9">
      <c r="A5" s="8"/>
      <c r="B5" s="8"/>
      <c r="C5" s="16" t="s">
        <v>142</v>
      </c>
      <c r="D5" s="16" t="s">
        <v>1293</v>
      </c>
      <c r="E5" s="16" t="s">
        <v>1294</v>
      </c>
      <c r="F5" s="16" t="s">
        <v>142</v>
      </c>
      <c r="G5" s="16" t="s">
        <v>1293</v>
      </c>
      <c r="H5" s="16" t="s">
        <v>1294</v>
      </c>
      <c r="I5" s="8"/>
    </row>
    <row r="6" ht="20.6" customHeight="1" spans="1:9">
      <c r="A6" s="8"/>
      <c r="B6" s="7" t="s">
        <v>1295</v>
      </c>
      <c r="C6" s="16" t="s">
        <v>1296</v>
      </c>
      <c r="D6" s="16" t="s">
        <v>1297</v>
      </c>
      <c r="E6" s="16" t="s">
        <v>1298</v>
      </c>
      <c r="F6" s="16" t="s">
        <v>1299</v>
      </c>
      <c r="G6" s="16" t="s">
        <v>1300</v>
      </c>
      <c r="H6" s="16" t="s">
        <v>1301</v>
      </c>
      <c r="I6" s="7" t="s">
        <v>1319</v>
      </c>
    </row>
    <row r="7" ht="22.1" customHeight="1" spans="1:9">
      <c r="A7" s="9" t="s">
        <v>1344</v>
      </c>
      <c r="B7" s="9" t="s">
        <v>1302</v>
      </c>
      <c r="C7" s="13"/>
      <c r="D7" s="13"/>
      <c r="E7" s="13"/>
      <c r="F7" s="13"/>
      <c r="G7" s="13"/>
      <c r="H7" s="13"/>
      <c r="I7" s="19"/>
    </row>
    <row r="8" ht="22.1" customHeight="1" spans="1:9">
      <c r="A8" s="17" t="s">
        <v>987</v>
      </c>
      <c r="B8" s="17" t="s">
        <v>987</v>
      </c>
      <c r="C8" s="13"/>
      <c r="D8" s="13"/>
      <c r="E8" s="13"/>
      <c r="F8" s="13"/>
      <c r="G8" s="13"/>
      <c r="H8" s="13"/>
      <c r="I8" s="19"/>
    </row>
    <row r="9" ht="22.1" customHeight="1" spans="1:9">
      <c r="A9" s="9" t="s">
        <v>1345</v>
      </c>
      <c r="B9" s="9" t="s">
        <v>1305</v>
      </c>
      <c r="C9" s="13"/>
      <c r="D9" s="13"/>
      <c r="E9" s="13"/>
      <c r="F9" s="13"/>
      <c r="G9" s="13"/>
      <c r="H9" s="13"/>
      <c r="I9" s="19"/>
    </row>
    <row r="10" ht="22.1" customHeight="1" spans="1:9">
      <c r="A10" s="17" t="s">
        <v>987</v>
      </c>
      <c r="B10" s="17" t="s">
        <v>987</v>
      </c>
      <c r="C10" s="13"/>
      <c r="D10" s="13"/>
      <c r="E10" s="13"/>
      <c r="F10" s="13"/>
      <c r="G10" s="13"/>
      <c r="H10" s="13"/>
      <c r="I10" s="19"/>
    </row>
    <row r="11" ht="22.1" customHeight="1" spans="1:9">
      <c r="A11" s="9" t="s">
        <v>1346</v>
      </c>
      <c r="B11" s="9" t="s">
        <v>1308</v>
      </c>
      <c r="C11" s="13"/>
      <c r="D11" s="13"/>
      <c r="E11" s="13"/>
      <c r="F11" s="13"/>
      <c r="G11" s="13"/>
      <c r="H11" s="13"/>
      <c r="I11" s="19"/>
    </row>
    <row r="12" ht="22.1" customHeight="1" spans="1:9">
      <c r="A12" s="17" t="s">
        <v>987</v>
      </c>
      <c r="B12" s="17" t="s">
        <v>987</v>
      </c>
      <c r="C12" s="13"/>
      <c r="D12" s="13"/>
      <c r="E12" s="13"/>
      <c r="F12" s="13"/>
      <c r="G12" s="13"/>
      <c r="H12" s="13"/>
      <c r="I12" s="19"/>
    </row>
    <row r="13" ht="22.1" customHeight="1" spans="1:9">
      <c r="A13" s="9" t="s">
        <v>1347</v>
      </c>
      <c r="B13" s="9" t="s">
        <v>1311</v>
      </c>
      <c r="C13" s="13"/>
      <c r="D13" s="13"/>
      <c r="E13" s="13"/>
      <c r="F13" s="13"/>
      <c r="G13" s="13"/>
      <c r="H13" s="13"/>
      <c r="I13" s="19"/>
    </row>
    <row r="14" ht="22.1" customHeight="1" spans="1:9">
      <c r="A14" s="17" t="s">
        <v>987</v>
      </c>
      <c r="B14" s="17" t="s">
        <v>987</v>
      </c>
      <c r="C14" s="13"/>
      <c r="D14" s="13"/>
      <c r="E14" s="13"/>
      <c r="F14" s="13"/>
      <c r="G14" s="13"/>
      <c r="H14" s="13"/>
      <c r="I14" s="19"/>
    </row>
    <row r="15" ht="22.1" customHeight="1" spans="1:9">
      <c r="A15" s="9" t="s">
        <v>1348</v>
      </c>
      <c r="B15" s="9" t="s">
        <v>1314</v>
      </c>
      <c r="C15" s="13"/>
      <c r="D15" s="13"/>
      <c r="E15" s="13"/>
      <c r="F15" s="13"/>
      <c r="G15" s="13"/>
      <c r="H15" s="13"/>
      <c r="I15" s="19"/>
    </row>
    <row r="16" ht="22.1" customHeight="1" spans="1:9">
      <c r="A16" s="18" t="s">
        <v>601</v>
      </c>
      <c r="B16" s="8"/>
      <c r="C16" s="13"/>
      <c r="D16" s="13"/>
      <c r="E16" s="13"/>
      <c r="F16" s="13"/>
      <c r="G16" s="13"/>
      <c r="H16" s="13"/>
      <c r="I16" s="19"/>
    </row>
    <row r="17" ht="22.1" customHeight="1" spans="1:9">
      <c r="A17" s="18" t="s">
        <v>1318</v>
      </c>
      <c r="B17" s="8" t="s">
        <v>1318</v>
      </c>
      <c r="C17" s="13"/>
      <c r="D17" s="13"/>
      <c r="E17" s="13"/>
      <c r="F17" s="13"/>
      <c r="G17" s="13"/>
      <c r="H17" s="13"/>
      <c r="I17" s="19"/>
    </row>
    <row r="18" ht="22.1" customHeight="1" spans="1:9">
      <c r="A18" s="18" t="s">
        <v>1322</v>
      </c>
      <c r="B18" s="8"/>
      <c r="C18" s="13"/>
      <c r="D18" s="13"/>
      <c r="E18" s="12"/>
      <c r="F18" s="13"/>
      <c r="G18" s="13"/>
      <c r="H18" s="12"/>
      <c r="I18" s="19"/>
    </row>
    <row r="19" ht="22.1" customHeight="1" spans="1:9">
      <c r="A19" s="18" t="s">
        <v>1326</v>
      </c>
      <c r="B19" s="8"/>
      <c r="C19" s="13"/>
      <c r="D19" s="13"/>
      <c r="E19" s="12"/>
      <c r="F19" s="13"/>
      <c r="G19" s="13"/>
      <c r="H19" s="12"/>
      <c r="I19" s="19"/>
    </row>
    <row r="20" ht="22.1" customHeight="1" spans="1:9">
      <c r="A20" s="18" t="s">
        <v>1349</v>
      </c>
      <c r="B20" s="8"/>
      <c r="C20" s="12"/>
      <c r="D20" s="12"/>
      <c r="E20" s="12"/>
      <c r="F20" s="12"/>
      <c r="G20" s="12"/>
      <c r="H20" s="12"/>
      <c r="I20" s="12"/>
    </row>
  </sheetData>
  <mergeCells count="12">
    <mergeCell ref="A2:I2"/>
    <mergeCell ref="A3:I3"/>
    <mergeCell ref="C4:E4"/>
    <mergeCell ref="F4:H4"/>
    <mergeCell ref="A16:B16"/>
    <mergeCell ref="A17:B17"/>
    <mergeCell ref="A18:B18"/>
    <mergeCell ref="A19:B19"/>
    <mergeCell ref="A20:I20"/>
    <mergeCell ref="A4:A5"/>
    <mergeCell ref="B4:B5"/>
    <mergeCell ref="I4:I5"/>
  </mergeCells>
  <pageMargins left="0.751388888888889" right="0.751388888888889" top="1" bottom="1" header="0.5" footer="0.5"/>
  <pageSetup paperSize="9" scale="94"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topLeftCell="A4" workbookViewId="0">
      <selection activeCell="Q8" sqref="Q8"/>
    </sheetView>
  </sheetViews>
  <sheetFormatPr defaultColWidth="7.775" defaultRowHeight="13.5"/>
  <cols>
    <col min="1" max="1" width="9.55833333333333" style="2" customWidth="1"/>
    <col min="2" max="2" width="24.875" style="2" customWidth="1"/>
    <col min="3" max="21" width="8.5" style="2" customWidth="1"/>
    <col min="22" max="16384" width="7.775" style="2"/>
  </cols>
  <sheetData>
    <row r="1" ht="14.25" spans="1:1">
      <c r="A1" s="3" t="s">
        <v>1350</v>
      </c>
    </row>
    <row r="2" s="1" customFormat="1" ht="45" customHeight="1" spans="1:21">
      <c r="A2" s="14" t="s">
        <v>1351</v>
      </c>
      <c r="B2" s="15"/>
      <c r="C2" s="15"/>
      <c r="D2" s="15"/>
      <c r="E2" s="15"/>
      <c r="F2" s="15"/>
      <c r="G2" s="15"/>
      <c r="H2" s="15"/>
      <c r="I2" s="15"/>
      <c r="J2" s="15"/>
      <c r="K2" s="15"/>
      <c r="L2" s="15"/>
      <c r="M2" s="15"/>
      <c r="N2" s="15"/>
      <c r="O2" s="15"/>
      <c r="P2" s="15"/>
      <c r="Q2" s="15"/>
      <c r="R2" s="15"/>
      <c r="S2" s="15"/>
      <c r="T2" s="15"/>
      <c r="U2" s="15"/>
    </row>
    <row r="3" ht="21" customHeight="1" spans="1:21">
      <c r="A3" s="5" t="s">
        <v>10</v>
      </c>
      <c r="B3" s="6"/>
      <c r="C3" s="6"/>
      <c r="D3" s="6"/>
      <c r="E3" s="6"/>
      <c r="F3" s="6"/>
      <c r="G3" s="6"/>
      <c r="H3" s="6"/>
      <c r="I3" s="6"/>
      <c r="J3" s="6"/>
      <c r="K3" s="6"/>
      <c r="L3" s="6"/>
      <c r="M3" s="6"/>
      <c r="N3" s="6"/>
      <c r="O3" s="6"/>
      <c r="P3" s="6"/>
      <c r="Q3" s="6"/>
      <c r="R3" s="6"/>
      <c r="S3" s="6"/>
      <c r="T3" s="6"/>
      <c r="U3" s="6"/>
    </row>
    <row r="4" ht="22.1" customHeight="1" spans="1:21">
      <c r="A4" s="16" t="s">
        <v>1339</v>
      </c>
      <c r="B4" s="16" t="s">
        <v>1352</v>
      </c>
      <c r="C4" s="16" t="s">
        <v>1341</v>
      </c>
      <c r="D4" s="8"/>
      <c r="E4" s="8"/>
      <c r="F4" s="8"/>
      <c r="G4" s="8"/>
      <c r="H4" s="8"/>
      <c r="I4" s="8"/>
      <c r="J4" s="8"/>
      <c r="K4" s="8"/>
      <c r="L4" s="16" t="s">
        <v>1342</v>
      </c>
      <c r="M4" s="8"/>
      <c r="N4" s="8"/>
      <c r="O4" s="8"/>
      <c r="P4" s="8"/>
      <c r="Q4" s="8"/>
      <c r="R4" s="8"/>
      <c r="S4" s="8"/>
      <c r="T4" s="8"/>
      <c r="U4" s="16" t="s">
        <v>1343</v>
      </c>
    </row>
    <row r="5" ht="22.1" customHeight="1" spans="1:21">
      <c r="A5" s="8"/>
      <c r="B5" s="8"/>
      <c r="C5" s="16" t="s">
        <v>367</v>
      </c>
      <c r="D5" s="16" t="s">
        <v>142</v>
      </c>
      <c r="E5" s="8"/>
      <c r="F5" s="16" t="s">
        <v>1353</v>
      </c>
      <c r="G5" s="8"/>
      <c r="H5" s="16" t="s">
        <v>1354</v>
      </c>
      <c r="I5" s="8"/>
      <c r="J5" s="16" t="s">
        <v>574</v>
      </c>
      <c r="K5" s="8"/>
      <c r="L5" s="16" t="s">
        <v>367</v>
      </c>
      <c r="M5" s="16" t="s">
        <v>142</v>
      </c>
      <c r="N5" s="8"/>
      <c r="O5" s="16" t="s">
        <v>1353</v>
      </c>
      <c r="P5" s="8"/>
      <c r="Q5" s="16" t="s">
        <v>1354</v>
      </c>
      <c r="R5" s="8"/>
      <c r="S5" s="16" t="s">
        <v>574</v>
      </c>
      <c r="T5" s="8"/>
      <c r="U5" s="8"/>
    </row>
    <row r="6" ht="44.6" customHeight="1" spans="1:21">
      <c r="A6" s="8"/>
      <c r="B6" s="8"/>
      <c r="C6" s="8"/>
      <c r="D6" s="16" t="s">
        <v>1293</v>
      </c>
      <c r="E6" s="16" t="s">
        <v>1294</v>
      </c>
      <c r="F6" s="16" t="s">
        <v>1293</v>
      </c>
      <c r="G6" s="16" t="s">
        <v>1294</v>
      </c>
      <c r="H6" s="16" t="s">
        <v>1293</v>
      </c>
      <c r="I6" s="16" t="s">
        <v>1294</v>
      </c>
      <c r="J6" s="16" t="s">
        <v>1293</v>
      </c>
      <c r="K6" s="16" t="s">
        <v>1294</v>
      </c>
      <c r="L6" s="8"/>
      <c r="M6" s="16" t="s">
        <v>1293</v>
      </c>
      <c r="N6" s="16" t="s">
        <v>1294</v>
      </c>
      <c r="O6" s="16" t="s">
        <v>1293</v>
      </c>
      <c r="P6" s="16" t="s">
        <v>1294</v>
      </c>
      <c r="Q6" s="16" t="s">
        <v>1293</v>
      </c>
      <c r="R6" s="16" t="s">
        <v>1294</v>
      </c>
      <c r="S6" s="16" t="s">
        <v>1293</v>
      </c>
      <c r="T6" s="16" t="s">
        <v>1294</v>
      </c>
      <c r="U6" s="8"/>
    </row>
    <row r="7" ht="32" customHeight="1" spans="1:21">
      <c r="A7" s="7"/>
      <c r="B7" s="7" t="s">
        <v>1295</v>
      </c>
      <c r="C7" s="7" t="s">
        <v>1296</v>
      </c>
      <c r="D7" s="16" t="s">
        <v>1297</v>
      </c>
      <c r="E7" s="16" t="s">
        <v>1298</v>
      </c>
      <c r="F7" s="16" t="s">
        <v>1299</v>
      </c>
      <c r="G7" s="16" t="s">
        <v>1300</v>
      </c>
      <c r="H7" s="16" t="s">
        <v>1301</v>
      </c>
      <c r="I7" s="16" t="s">
        <v>1319</v>
      </c>
      <c r="J7" s="16" t="s">
        <v>1323</v>
      </c>
      <c r="K7" s="16" t="s">
        <v>1327</v>
      </c>
      <c r="L7" s="7" t="s">
        <v>1333</v>
      </c>
      <c r="M7" s="16" t="s">
        <v>1304</v>
      </c>
      <c r="N7" s="16" t="s">
        <v>1307</v>
      </c>
      <c r="O7" s="16" t="s">
        <v>1310</v>
      </c>
      <c r="P7" s="16" t="s">
        <v>1313</v>
      </c>
      <c r="Q7" s="16" t="s">
        <v>1317</v>
      </c>
      <c r="R7" s="16" t="s">
        <v>1321</v>
      </c>
      <c r="S7" s="16" t="s">
        <v>1325</v>
      </c>
      <c r="T7" s="16" t="s">
        <v>1329</v>
      </c>
      <c r="U7" s="7" t="s">
        <v>1331</v>
      </c>
    </row>
    <row r="8" ht="32" customHeight="1" spans="1:21">
      <c r="A8" s="9"/>
      <c r="B8" s="9" t="s">
        <v>1355</v>
      </c>
      <c r="C8" s="13"/>
      <c r="D8" s="13"/>
      <c r="E8" s="13"/>
      <c r="F8" s="13"/>
      <c r="G8" s="13"/>
      <c r="H8" s="13"/>
      <c r="I8" s="13"/>
      <c r="J8" s="13"/>
      <c r="K8" s="13"/>
      <c r="L8" s="13"/>
      <c r="M8" s="13"/>
      <c r="N8" s="13"/>
      <c r="O8" s="13"/>
      <c r="P8" s="13"/>
      <c r="Q8" s="13"/>
      <c r="R8" s="13"/>
      <c r="S8" s="13"/>
      <c r="T8" s="13"/>
      <c r="U8" s="19"/>
    </row>
    <row r="9" ht="32" customHeight="1" spans="1:21">
      <c r="A9" s="17" t="s">
        <v>987</v>
      </c>
      <c r="B9" s="17" t="s">
        <v>987</v>
      </c>
      <c r="C9" s="13"/>
      <c r="D9" s="13"/>
      <c r="E9" s="13"/>
      <c r="F9" s="13"/>
      <c r="G9" s="13"/>
      <c r="H9" s="13"/>
      <c r="I9" s="13"/>
      <c r="J9" s="13"/>
      <c r="K9" s="13"/>
      <c r="L9" s="13"/>
      <c r="M9" s="13"/>
      <c r="N9" s="13"/>
      <c r="O9" s="13"/>
      <c r="P9" s="13"/>
      <c r="Q9" s="13"/>
      <c r="R9" s="13"/>
      <c r="S9" s="13"/>
      <c r="T9" s="13"/>
      <c r="U9" s="19"/>
    </row>
    <row r="10" ht="32" customHeight="1" spans="1:21">
      <c r="A10" s="18" t="s">
        <v>258</v>
      </c>
      <c r="B10" s="8"/>
      <c r="C10" s="13"/>
      <c r="D10" s="13"/>
      <c r="E10" s="13"/>
      <c r="F10" s="13"/>
      <c r="G10" s="13"/>
      <c r="H10" s="13"/>
      <c r="I10" s="13"/>
      <c r="J10" s="13"/>
      <c r="K10" s="13"/>
      <c r="L10" s="13"/>
      <c r="M10" s="13"/>
      <c r="N10" s="13"/>
      <c r="O10" s="13"/>
      <c r="P10" s="13"/>
      <c r="Q10" s="13"/>
      <c r="R10" s="13"/>
      <c r="S10" s="13"/>
      <c r="T10" s="13"/>
      <c r="U10" s="19"/>
    </row>
    <row r="11" ht="32" customHeight="1" spans="1:21">
      <c r="A11" s="18" t="s">
        <v>1320</v>
      </c>
      <c r="B11" s="8" t="s">
        <v>1320</v>
      </c>
      <c r="C11" s="13"/>
      <c r="D11" s="13"/>
      <c r="E11" s="12"/>
      <c r="F11" s="13"/>
      <c r="G11" s="12"/>
      <c r="H11" s="13"/>
      <c r="I11" s="12"/>
      <c r="J11" s="13"/>
      <c r="K11" s="12"/>
      <c r="L11" s="13"/>
      <c r="M11" s="13"/>
      <c r="N11" s="12"/>
      <c r="O11" s="13"/>
      <c r="P11" s="12"/>
      <c r="Q11" s="13"/>
      <c r="R11" s="12"/>
      <c r="S11" s="13"/>
      <c r="T11" s="12"/>
      <c r="U11" s="19"/>
    </row>
    <row r="12" ht="32" customHeight="1" spans="1:21">
      <c r="A12" s="18" t="s">
        <v>1324</v>
      </c>
      <c r="B12" s="8"/>
      <c r="C12" s="13"/>
      <c r="D12" s="13"/>
      <c r="E12" s="13"/>
      <c r="F12" s="13"/>
      <c r="G12" s="13"/>
      <c r="H12" s="13"/>
      <c r="I12" s="13"/>
      <c r="J12" s="13"/>
      <c r="K12" s="13"/>
      <c r="L12" s="13"/>
      <c r="M12" s="13"/>
      <c r="N12" s="13"/>
      <c r="O12" s="13"/>
      <c r="P12" s="13"/>
      <c r="Q12" s="13"/>
      <c r="R12" s="13"/>
      <c r="S12" s="13"/>
      <c r="T12" s="13"/>
      <c r="U12" s="19"/>
    </row>
    <row r="13" ht="32" customHeight="1" spans="1:21">
      <c r="A13" s="18" t="s">
        <v>1328</v>
      </c>
      <c r="B13" s="8" t="s">
        <v>1328</v>
      </c>
      <c r="C13" s="13"/>
      <c r="D13" s="13"/>
      <c r="E13" s="13"/>
      <c r="F13" s="13"/>
      <c r="G13" s="13"/>
      <c r="H13" s="13"/>
      <c r="I13" s="13"/>
      <c r="J13" s="13"/>
      <c r="K13" s="13"/>
      <c r="L13" s="13"/>
      <c r="M13" s="13"/>
      <c r="N13" s="13"/>
      <c r="O13" s="13"/>
      <c r="P13" s="13"/>
      <c r="Q13" s="13"/>
      <c r="R13" s="13"/>
      <c r="S13" s="13"/>
      <c r="T13" s="13"/>
      <c r="U13" s="19"/>
    </row>
    <row r="14" ht="32" customHeight="1" spans="1:21">
      <c r="A14" s="18" t="s">
        <v>1330</v>
      </c>
      <c r="B14" s="8"/>
      <c r="C14" s="13"/>
      <c r="D14" s="13"/>
      <c r="E14" s="13"/>
      <c r="F14" s="13"/>
      <c r="G14" s="13"/>
      <c r="H14" s="13"/>
      <c r="I14" s="13"/>
      <c r="J14" s="13"/>
      <c r="K14" s="13"/>
      <c r="L14" s="13"/>
      <c r="M14" s="13"/>
      <c r="N14" s="13"/>
      <c r="O14" s="13"/>
      <c r="P14" s="13"/>
      <c r="Q14" s="13"/>
      <c r="R14" s="13"/>
      <c r="S14" s="13"/>
      <c r="T14" s="13"/>
      <c r="U14" s="19"/>
    </row>
    <row r="15" ht="44.6" customHeight="1" spans="1:21">
      <c r="A15" s="18" t="s">
        <v>1356</v>
      </c>
      <c r="B15" s="8"/>
      <c r="C15" s="12"/>
      <c r="D15" s="12"/>
      <c r="E15" s="12"/>
      <c r="F15" s="12"/>
      <c r="G15" s="12"/>
      <c r="H15" s="12"/>
      <c r="I15" s="12"/>
      <c r="J15" s="12"/>
      <c r="K15" s="12"/>
      <c r="L15" s="12"/>
      <c r="M15" s="12"/>
      <c r="N15" s="12"/>
      <c r="O15" s="12"/>
      <c r="P15" s="12"/>
      <c r="Q15" s="12"/>
      <c r="R15" s="12"/>
      <c r="S15" s="12"/>
      <c r="T15" s="12"/>
      <c r="U15" s="12"/>
    </row>
  </sheetData>
  <mergeCells count="23">
    <mergeCell ref="A2:U2"/>
    <mergeCell ref="A3:U3"/>
    <mergeCell ref="C4:K4"/>
    <mergeCell ref="L4:T4"/>
    <mergeCell ref="D5:E5"/>
    <mergeCell ref="F5:G5"/>
    <mergeCell ref="H5:I5"/>
    <mergeCell ref="J5:K5"/>
    <mergeCell ref="M5:N5"/>
    <mergeCell ref="O5:P5"/>
    <mergeCell ref="Q5:R5"/>
    <mergeCell ref="S5:T5"/>
    <mergeCell ref="A10:B10"/>
    <mergeCell ref="A11:B11"/>
    <mergeCell ref="A12:B12"/>
    <mergeCell ref="A13:B13"/>
    <mergeCell ref="A14:B14"/>
    <mergeCell ref="A15:U15"/>
    <mergeCell ref="A4:A6"/>
    <mergeCell ref="B4:B6"/>
    <mergeCell ref="C5:C6"/>
    <mergeCell ref="L5:L6"/>
    <mergeCell ref="U4:U6"/>
  </mergeCells>
  <pageMargins left="0.751388888888889" right="0.751388888888889" top="1" bottom="1" header="0.5" footer="0.5"/>
  <pageSetup paperSize="9" scale="62"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I8" sqref="I8"/>
    </sheetView>
  </sheetViews>
  <sheetFormatPr defaultColWidth="7.775" defaultRowHeight="13.5" outlineLevelCol="4"/>
  <cols>
    <col min="1" max="1" width="6.31666666666667" style="2" customWidth="1"/>
    <col min="2" max="2" width="44.9416666666667" style="2" customWidth="1"/>
    <col min="3" max="3" width="4.43333333333333" style="2" customWidth="1"/>
    <col min="4" max="5" width="14.9333333333333" style="2" customWidth="1"/>
    <col min="6" max="16384" width="7.775" style="2"/>
  </cols>
  <sheetData>
    <row r="1" ht="14.25" spans="1:1">
      <c r="A1" s="3" t="s">
        <v>1357</v>
      </c>
    </row>
    <row r="2" s="1" customFormat="1" ht="22.5" spans="1:5">
      <c r="A2" s="4" t="s">
        <v>1358</v>
      </c>
      <c r="B2" s="4"/>
      <c r="C2" s="4"/>
      <c r="D2" s="4"/>
      <c r="E2" s="4"/>
    </row>
    <row r="3" ht="21" customHeight="1" spans="1:5">
      <c r="A3" s="5" t="s">
        <v>10</v>
      </c>
      <c r="B3" s="6"/>
      <c r="C3" s="6"/>
      <c r="D3" s="6"/>
      <c r="E3" s="6"/>
    </row>
    <row r="4" ht="22.1" customHeight="1" spans="1:5">
      <c r="A4" s="7" t="s">
        <v>1359</v>
      </c>
      <c r="B4" s="8"/>
      <c r="C4" s="7" t="s">
        <v>1291</v>
      </c>
      <c r="D4" s="7" t="s">
        <v>1293</v>
      </c>
      <c r="E4" s="7" t="s">
        <v>1294</v>
      </c>
    </row>
    <row r="5" ht="22.1" customHeight="1" spans="1:5">
      <c r="A5" s="9" t="s">
        <v>1360</v>
      </c>
      <c r="B5" s="8"/>
      <c r="C5" s="7" t="s">
        <v>1296</v>
      </c>
      <c r="D5" s="9"/>
      <c r="E5" s="9"/>
    </row>
    <row r="6" ht="22.1" customHeight="1" spans="1:5">
      <c r="A6" s="9"/>
      <c r="B6" s="9" t="s">
        <v>1361</v>
      </c>
      <c r="C6" s="7" t="s">
        <v>1297</v>
      </c>
      <c r="D6" s="10"/>
      <c r="E6" s="10"/>
    </row>
    <row r="7" ht="22.1" customHeight="1" spans="1:5">
      <c r="A7" s="9"/>
      <c r="B7" s="9" t="s">
        <v>1362</v>
      </c>
      <c r="C7" s="7" t="s">
        <v>1298</v>
      </c>
      <c r="D7" s="10"/>
      <c r="E7" s="10"/>
    </row>
    <row r="8" ht="22.1" customHeight="1" spans="1:5">
      <c r="A8" s="9"/>
      <c r="B8" s="9" t="s">
        <v>1363</v>
      </c>
      <c r="C8" s="7" t="s">
        <v>1299</v>
      </c>
      <c r="D8" s="10"/>
      <c r="E8" s="10"/>
    </row>
    <row r="9" ht="22.1" customHeight="1" spans="1:5">
      <c r="A9" s="9"/>
      <c r="B9" s="9" t="s">
        <v>1364</v>
      </c>
      <c r="C9" s="7" t="s">
        <v>1300</v>
      </c>
      <c r="D9" s="11" t="s">
        <v>987</v>
      </c>
      <c r="E9" s="11" t="s">
        <v>987</v>
      </c>
    </row>
    <row r="10" ht="22.1" customHeight="1" spans="1:5">
      <c r="A10" s="9"/>
      <c r="B10" s="9" t="s">
        <v>1365</v>
      </c>
      <c r="C10" s="7" t="s">
        <v>1301</v>
      </c>
      <c r="D10" s="11" t="s">
        <v>987</v>
      </c>
      <c r="E10" s="11" t="s">
        <v>987</v>
      </c>
    </row>
    <row r="11" ht="22.1" customHeight="1" spans="1:5">
      <c r="A11" s="9"/>
      <c r="B11" s="9" t="s">
        <v>1366</v>
      </c>
      <c r="C11" s="7" t="s">
        <v>1319</v>
      </c>
      <c r="D11" s="11" t="s">
        <v>987</v>
      </c>
      <c r="E11" s="11" t="s">
        <v>987</v>
      </c>
    </row>
    <row r="12" ht="22.1" customHeight="1" spans="1:5">
      <c r="A12" s="9"/>
      <c r="B12" s="9" t="s">
        <v>1367</v>
      </c>
      <c r="C12" s="7" t="s">
        <v>1323</v>
      </c>
      <c r="D12" s="11" t="s">
        <v>987</v>
      </c>
      <c r="E12" s="11" t="s">
        <v>987</v>
      </c>
    </row>
    <row r="13" ht="22.1" customHeight="1" spans="1:5">
      <c r="A13" s="9" t="s">
        <v>1368</v>
      </c>
      <c r="B13" s="8"/>
      <c r="C13" s="7" t="s">
        <v>1327</v>
      </c>
      <c r="D13" s="9"/>
      <c r="E13" s="9"/>
    </row>
    <row r="14" ht="22.1" customHeight="1" spans="1:5">
      <c r="A14" s="9"/>
      <c r="B14" s="9" t="s">
        <v>1369</v>
      </c>
      <c r="C14" s="7" t="s">
        <v>1333</v>
      </c>
      <c r="D14" s="12"/>
      <c r="E14" s="12"/>
    </row>
    <row r="15" ht="22.1" customHeight="1" spans="1:5">
      <c r="A15" s="9"/>
      <c r="B15" s="9" t="s">
        <v>1370</v>
      </c>
      <c r="C15" s="7" t="s">
        <v>1304</v>
      </c>
      <c r="D15" s="13"/>
      <c r="E15" s="13"/>
    </row>
    <row r="16" ht="22.1" customHeight="1" spans="1:5">
      <c r="A16" s="9"/>
      <c r="B16" s="9" t="s">
        <v>1371</v>
      </c>
      <c r="C16" s="7" t="s">
        <v>1307</v>
      </c>
      <c r="D16" s="13"/>
      <c r="E16" s="13"/>
    </row>
    <row r="17" ht="22.1" customHeight="1" spans="1:5">
      <c r="A17" s="9"/>
      <c r="B17" s="9" t="s">
        <v>1372</v>
      </c>
      <c r="C17" s="7" t="s">
        <v>1310</v>
      </c>
      <c r="D17" s="13"/>
      <c r="E17" s="13"/>
    </row>
    <row r="18" ht="22.1" customHeight="1" spans="1:5">
      <c r="A18" s="9"/>
      <c r="B18" s="9" t="s">
        <v>1373</v>
      </c>
      <c r="C18" s="7" t="s">
        <v>1313</v>
      </c>
      <c r="D18" s="13"/>
      <c r="E18" s="13"/>
    </row>
    <row r="19" ht="22.1" customHeight="1" spans="1:5">
      <c r="A19" s="9"/>
      <c r="B19" s="9" t="s">
        <v>1374</v>
      </c>
      <c r="C19" s="7" t="s">
        <v>1317</v>
      </c>
      <c r="D19" s="13"/>
      <c r="E19" s="13"/>
    </row>
    <row r="20" ht="22.1" customHeight="1" spans="1:5">
      <c r="A20" s="9"/>
      <c r="B20" s="9" t="s">
        <v>1375</v>
      </c>
      <c r="C20" s="7" t="s">
        <v>1321</v>
      </c>
      <c r="D20" s="13"/>
      <c r="E20" s="13"/>
    </row>
    <row r="21" ht="22.1" customHeight="1" spans="1:5">
      <c r="A21" s="9"/>
      <c r="B21" s="9" t="s">
        <v>1376</v>
      </c>
      <c r="C21" s="7" t="s">
        <v>1325</v>
      </c>
      <c r="D21" s="12"/>
      <c r="E21" s="12"/>
    </row>
    <row r="22" ht="22.1" customHeight="1" spans="1:5">
      <c r="A22" s="9"/>
      <c r="B22" s="9" t="s">
        <v>1370</v>
      </c>
      <c r="C22" s="7" t="s">
        <v>1329</v>
      </c>
      <c r="D22" s="13"/>
      <c r="E22" s="13"/>
    </row>
    <row r="23" ht="22.1" customHeight="1" spans="1:5">
      <c r="A23" s="9"/>
      <c r="B23" s="9" t="s">
        <v>1371</v>
      </c>
      <c r="C23" s="7" t="s">
        <v>1331</v>
      </c>
      <c r="D23" s="13"/>
      <c r="E23" s="13"/>
    </row>
    <row r="24" ht="22.1" customHeight="1" spans="1:5">
      <c r="A24" s="9"/>
      <c r="B24" s="9" t="s">
        <v>1372</v>
      </c>
      <c r="C24" s="7" t="s">
        <v>1335</v>
      </c>
      <c r="D24" s="13"/>
      <c r="E24" s="13"/>
    </row>
    <row r="25" ht="22.1" customHeight="1" spans="1:5">
      <c r="A25" s="9"/>
      <c r="B25" s="9" t="s">
        <v>1373</v>
      </c>
      <c r="C25" s="7" t="s">
        <v>1377</v>
      </c>
      <c r="D25" s="13"/>
      <c r="E25" s="13"/>
    </row>
    <row r="26" ht="22.1" customHeight="1" spans="1:5">
      <c r="A26" s="9"/>
      <c r="B26" s="9" t="s">
        <v>1374</v>
      </c>
      <c r="C26" s="7" t="s">
        <v>1378</v>
      </c>
      <c r="D26" s="13"/>
      <c r="E26" s="13"/>
    </row>
    <row r="27" ht="22.1" customHeight="1" spans="1:5">
      <c r="A27" s="9"/>
      <c r="B27" s="9" t="s">
        <v>1375</v>
      </c>
      <c r="C27" s="7" t="s">
        <v>1379</v>
      </c>
      <c r="D27" s="13"/>
      <c r="E27" s="13"/>
    </row>
    <row r="28" ht="22.1" customHeight="1" spans="1:5">
      <c r="A28" s="9" t="s">
        <v>1380</v>
      </c>
      <c r="B28" s="8"/>
      <c r="C28" s="7" t="s">
        <v>1381</v>
      </c>
      <c r="D28" s="9"/>
      <c r="E28" s="9"/>
    </row>
    <row r="29" ht="22.1" customHeight="1" spans="1:5">
      <c r="A29" s="9"/>
      <c r="B29" s="9" t="s">
        <v>1382</v>
      </c>
      <c r="C29" s="7" t="s">
        <v>1383</v>
      </c>
      <c r="D29" s="11" t="s">
        <v>987</v>
      </c>
      <c r="E29" s="11" t="s">
        <v>987</v>
      </c>
    </row>
    <row r="30" ht="22.1" customHeight="1" spans="1:5">
      <c r="A30" s="9"/>
      <c r="B30" s="9" t="s">
        <v>1384</v>
      </c>
      <c r="C30" s="7" t="s">
        <v>1385</v>
      </c>
      <c r="D30" s="11" t="s">
        <v>987</v>
      </c>
      <c r="E30" s="11" t="s">
        <v>987</v>
      </c>
    </row>
    <row r="31" ht="22.1" customHeight="1" spans="1:5">
      <c r="A31" s="9" t="s">
        <v>1386</v>
      </c>
      <c r="B31" s="8"/>
      <c r="C31" s="7" t="s">
        <v>1387</v>
      </c>
      <c r="D31" s="9"/>
      <c r="E31" s="9"/>
    </row>
    <row r="32" ht="22.1" customHeight="1" spans="1:5">
      <c r="A32" s="9"/>
      <c r="B32" s="9" t="s">
        <v>1388</v>
      </c>
      <c r="C32" s="7" t="s">
        <v>1389</v>
      </c>
      <c r="D32" s="11" t="s">
        <v>987</v>
      </c>
      <c r="E32" s="11" t="s">
        <v>987</v>
      </c>
    </row>
    <row r="33" ht="22.1" customHeight="1" spans="1:5">
      <c r="A33" s="9"/>
      <c r="B33" s="9" t="s">
        <v>1390</v>
      </c>
      <c r="C33" s="7" t="s">
        <v>1391</v>
      </c>
      <c r="D33" s="11" t="s">
        <v>987</v>
      </c>
      <c r="E33" s="11" t="s">
        <v>987</v>
      </c>
    </row>
    <row r="34" ht="22.1" customHeight="1" spans="1:5">
      <c r="A34" s="9" t="s">
        <v>1392</v>
      </c>
      <c r="B34" s="9"/>
      <c r="C34" s="7"/>
      <c r="D34" s="12"/>
      <c r="E34" s="12"/>
    </row>
  </sheetData>
  <mergeCells count="8">
    <mergeCell ref="A2:E2"/>
    <mergeCell ref="A3:E3"/>
    <mergeCell ref="A4:B4"/>
    <mergeCell ref="A5:B5"/>
    <mergeCell ref="A13:B13"/>
    <mergeCell ref="A28:B28"/>
    <mergeCell ref="A31:B31"/>
    <mergeCell ref="A34:E34"/>
  </mergeCells>
  <pageMargins left="0.629166666666667" right="0.235416666666667" top="0.629166666666667" bottom="0.432638888888889" header="0.235416666666667"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F30"/>
  <sheetViews>
    <sheetView showGridLines="0" showZeros="0" zoomScale="93" zoomScaleNormal="93" workbookViewId="0">
      <pane ySplit="5" topLeftCell="A6" activePane="bottomLeft" state="frozen"/>
      <selection/>
      <selection pane="bottomLeft" activeCell="B1" sqref="B$1:C$1048576"/>
    </sheetView>
  </sheetViews>
  <sheetFormatPr defaultColWidth="9" defaultRowHeight="13.5" outlineLevelCol="5"/>
  <cols>
    <col min="1" max="1" width="32.1166666666667" style="36" customWidth="1"/>
    <col min="2" max="6" width="19.8833333333333" style="38" customWidth="1"/>
    <col min="7" max="16384" width="9" style="36"/>
  </cols>
  <sheetData>
    <row r="1" ht="18" customHeight="1" spans="1:1">
      <c r="A1" s="36" t="s">
        <v>9</v>
      </c>
    </row>
    <row r="2" s="37" customFormat="1" ht="22.5" spans="1:6">
      <c r="A2" s="24"/>
      <c r="B2" s="128"/>
      <c r="C2" s="128"/>
      <c r="D2" s="128"/>
      <c r="E2" s="128"/>
      <c r="F2" s="128"/>
    </row>
    <row r="3" ht="20.25" customHeight="1" spans="6:6">
      <c r="F3" s="153" t="s">
        <v>10</v>
      </c>
    </row>
    <row r="4" ht="31.5" customHeight="1" spans="1:6">
      <c r="A4" s="144"/>
      <c r="B4" s="165" t="s">
        <v>11</v>
      </c>
      <c r="C4" s="165" t="s">
        <v>12</v>
      </c>
      <c r="D4" s="200" t="s">
        <v>13</v>
      </c>
      <c r="E4" s="201"/>
      <c r="F4" s="202"/>
    </row>
    <row r="5" ht="34" customHeight="1" spans="1:6">
      <c r="A5" s="42" t="s">
        <v>14</v>
      </c>
      <c r="B5" s="168"/>
      <c r="C5" s="168"/>
      <c r="D5" s="43" t="s">
        <v>15</v>
      </c>
      <c r="E5" s="44" t="s">
        <v>16</v>
      </c>
      <c r="F5" s="44" t="s">
        <v>17</v>
      </c>
    </row>
    <row r="6" ht="20.1" customHeight="1" spans="1:6">
      <c r="A6" s="30" t="s">
        <v>18</v>
      </c>
      <c r="B6" s="30" t="s">
        <v>19</v>
      </c>
      <c r="C6" s="30" t="s">
        <v>20</v>
      </c>
      <c r="D6" s="30" t="s">
        <v>21</v>
      </c>
      <c r="E6" s="30" t="s">
        <v>22</v>
      </c>
      <c r="F6" s="30" t="s">
        <v>23</v>
      </c>
    </row>
    <row r="7" ht="20.1" customHeight="1" spans="1:6">
      <c r="A7" s="30" t="s">
        <v>24</v>
      </c>
      <c r="B7" s="30" t="s">
        <v>25</v>
      </c>
      <c r="C7" s="30" t="s">
        <v>26</v>
      </c>
      <c r="D7" s="30" t="s">
        <v>27</v>
      </c>
      <c r="E7" s="30" t="s">
        <v>28</v>
      </c>
      <c r="F7" s="30" t="s">
        <v>29</v>
      </c>
    </row>
    <row r="8" ht="20.1" customHeight="1" spans="1:6">
      <c r="A8" s="30" t="s">
        <v>30</v>
      </c>
      <c r="B8" s="30" t="s">
        <v>31</v>
      </c>
      <c r="C8" s="30" t="s">
        <v>32</v>
      </c>
      <c r="D8" s="30" t="s">
        <v>33</v>
      </c>
      <c r="E8" s="30" t="s">
        <v>34</v>
      </c>
      <c r="F8" s="30" t="s">
        <v>35</v>
      </c>
    </row>
    <row r="9" ht="20.1" customHeight="1" spans="1:6">
      <c r="A9" s="30" t="s">
        <v>36</v>
      </c>
      <c r="B9" s="30" t="s">
        <v>37</v>
      </c>
      <c r="C9" s="30" t="s">
        <v>38</v>
      </c>
      <c r="D9" s="30" t="s">
        <v>39</v>
      </c>
      <c r="E9" s="30" t="s">
        <v>40</v>
      </c>
      <c r="F9" s="30" t="s">
        <v>41</v>
      </c>
    </row>
    <row r="10" ht="20.1" customHeight="1" spans="1:6">
      <c r="A10" s="30" t="s">
        <v>42</v>
      </c>
      <c r="B10" s="30" t="s">
        <v>43</v>
      </c>
      <c r="C10" s="30" t="s">
        <v>44</v>
      </c>
      <c r="D10" s="30" t="s">
        <v>45</v>
      </c>
      <c r="E10" s="30" t="s">
        <v>46</v>
      </c>
      <c r="F10" s="30" t="s">
        <v>47</v>
      </c>
    </row>
    <row r="11" ht="20.1" customHeight="1" spans="1:6">
      <c r="A11" s="30" t="s">
        <v>48</v>
      </c>
      <c r="B11" s="30" t="s">
        <v>49</v>
      </c>
      <c r="C11" s="30" t="s">
        <v>50</v>
      </c>
      <c r="D11" s="30" t="s">
        <v>51</v>
      </c>
      <c r="E11" s="30" t="s">
        <v>52</v>
      </c>
      <c r="F11" s="30" t="s">
        <v>53</v>
      </c>
    </row>
    <row r="12" ht="20.1" customHeight="1" spans="1:6">
      <c r="A12" s="30" t="s">
        <v>54</v>
      </c>
      <c r="B12" s="30" t="s">
        <v>55</v>
      </c>
      <c r="C12" s="30" t="s">
        <v>56</v>
      </c>
      <c r="D12" s="30" t="s">
        <v>57</v>
      </c>
      <c r="E12" s="30" t="s">
        <v>58</v>
      </c>
      <c r="F12" s="30" t="s">
        <v>59</v>
      </c>
    </row>
    <row r="13" ht="20.1" customHeight="1" spans="1:6">
      <c r="A13" s="30" t="s">
        <v>60</v>
      </c>
      <c r="B13" s="30" t="s">
        <v>61</v>
      </c>
      <c r="C13" s="30" t="s">
        <v>62</v>
      </c>
      <c r="D13" s="30" t="s">
        <v>63</v>
      </c>
      <c r="E13" s="30" t="s">
        <v>64</v>
      </c>
      <c r="F13" s="30" t="s">
        <v>65</v>
      </c>
    </row>
    <row r="14" ht="20.1" customHeight="1" spans="1:6">
      <c r="A14" s="30" t="s">
        <v>66</v>
      </c>
      <c r="B14" s="30" t="s">
        <v>67</v>
      </c>
      <c r="C14" s="30" t="s">
        <v>68</v>
      </c>
      <c r="D14" s="30" t="s">
        <v>69</v>
      </c>
      <c r="E14" s="30" t="s">
        <v>70</v>
      </c>
      <c r="F14" s="30" t="s">
        <v>71</v>
      </c>
    </row>
    <row r="15" ht="20.1" customHeight="1" spans="1:6">
      <c r="A15" s="30" t="s">
        <v>72</v>
      </c>
      <c r="B15" s="30" t="s">
        <v>73</v>
      </c>
      <c r="C15" s="30" t="s">
        <v>74</v>
      </c>
      <c r="D15" s="30" t="s">
        <v>75</v>
      </c>
      <c r="E15" s="30" t="s">
        <v>76</v>
      </c>
      <c r="F15" s="30" t="s">
        <v>77</v>
      </c>
    </row>
    <row r="16" ht="20.1" customHeight="1" spans="1:6">
      <c r="A16" s="30" t="s">
        <v>78</v>
      </c>
      <c r="B16" s="30" t="s">
        <v>79</v>
      </c>
      <c r="C16" s="30" t="s">
        <v>80</v>
      </c>
      <c r="D16" s="30" t="s">
        <v>81</v>
      </c>
      <c r="E16" s="30" t="s">
        <v>82</v>
      </c>
      <c r="F16" s="30" t="s">
        <v>83</v>
      </c>
    </row>
    <row r="17" ht="20.1" customHeight="1" spans="1:6">
      <c r="A17" s="30" t="s">
        <v>84</v>
      </c>
      <c r="B17" s="30" t="s">
        <v>85</v>
      </c>
      <c r="C17" s="30" t="s">
        <v>86</v>
      </c>
      <c r="D17" s="30" t="s">
        <v>87</v>
      </c>
      <c r="E17" s="30" t="s">
        <v>88</v>
      </c>
      <c r="F17" s="30" t="s">
        <v>89</v>
      </c>
    </row>
    <row r="18" ht="20.1" customHeight="1" spans="1:6">
      <c r="A18" s="30" t="s">
        <v>90</v>
      </c>
      <c r="B18" s="30" t="s">
        <v>91</v>
      </c>
      <c r="C18" s="30" t="s">
        <v>92</v>
      </c>
      <c r="D18" s="30" t="s">
        <v>93</v>
      </c>
      <c r="E18" s="30" t="s">
        <v>94</v>
      </c>
      <c r="F18" s="30" t="s">
        <v>95</v>
      </c>
    </row>
    <row r="19" ht="20.1" customHeight="1" spans="1:6">
      <c r="A19" s="30" t="s">
        <v>96</v>
      </c>
      <c r="B19" s="30" t="s">
        <v>97</v>
      </c>
      <c r="C19" s="30" t="s">
        <v>98</v>
      </c>
      <c r="D19" s="30" t="s">
        <v>99</v>
      </c>
      <c r="E19" s="30" t="s">
        <v>100</v>
      </c>
      <c r="F19" s="30" t="s">
        <v>101</v>
      </c>
    </row>
    <row r="20" ht="20.1" customHeight="1" spans="1:6">
      <c r="A20" s="30" t="s">
        <v>102</v>
      </c>
      <c r="B20" s="30" t="s">
        <v>103</v>
      </c>
      <c r="C20" s="30" t="s">
        <v>103</v>
      </c>
      <c r="D20" s="30" t="s">
        <v>104</v>
      </c>
      <c r="E20" s="30" t="s">
        <v>105</v>
      </c>
      <c r="F20" s="30" t="s">
        <v>105</v>
      </c>
    </row>
    <row r="21" ht="20.1" customHeight="1" spans="1:6">
      <c r="A21" s="30" t="s">
        <v>106</v>
      </c>
      <c r="B21" s="30" t="s">
        <v>107</v>
      </c>
      <c r="C21" s="30" t="s">
        <v>108</v>
      </c>
      <c r="D21" s="30" t="s">
        <v>21</v>
      </c>
      <c r="E21" s="30" t="s">
        <v>109</v>
      </c>
      <c r="F21" s="30" t="s">
        <v>110</v>
      </c>
    </row>
    <row r="22" ht="20.1" customHeight="1" spans="1:6">
      <c r="A22" s="30" t="s">
        <v>111</v>
      </c>
      <c r="B22" s="30" t="s">
        <v>112</v>
      </c>
      <c r="C22" s="30" t="s">
        <v>113</v>
      </c>
      <c r="D22" s="30" t="s">
        <v>114</v>
      </c>
      <c r="E22" s="30" t="s">
        <v>115</v>
      </c>
      <c r="F22" s="30" t="s">
        <v>41</v>
      </c>
    </row>
    <row r="23" ht="21" customHeight="1" spans="1:6">
      <c r="A23" s="30" t="s">
        <v>116</v>
      </c>
      <c r="B23" s="30" t="s">
        <v>117</v>
      </c>
      <c r="C23" s="30" t="s">
        <v>118</v>
      </c>
      <c r="D23" s="30" t="s">
        <v>119</v>
      </c>
      <c r="E23" s="30" t="s">
        <v>53</v>
      </c>
      <c r="F23" s="30" t="s">
        <v>120</v>
      </c>
    </row>
    <row r="24" ht="20.1" customHeight="1" spans="1:6">
      <c r="A24" s="30" t="s">
        <v>121</v>
      </c>
      <c r="B24" s="30" t="s">
        <v>103</v>
      </c>
      <c r="C24" s="30" t="s">
        <v>122</v>
      </c>
      <c r="D24" s="30" t="s">
        <v>103</v>
      </c>
      <c r="E24" s="30" t="s">
        <v>123</v>
      </c>
      <c r="F24" s="30" t="s">
        <v>105</v>
      </c>
    </row>
    <row r="25" ht="20.1" customHeight="1" spans="1:6">
      <c r="A25" s="30" t="s">
        <v>124</v>
      </c>
      <c r="B25" s="30" t="s">
        <v>125</v>
      </c>
      <c r="C25" s="30" t="s">
        <v>126</v>
      </c>
      <c r="D25" s="30" t="s">
        <v>103</v>
      </c>
      <c r="E25" s="30" t="s">
        <v>123</v>
      </c>
      <c r="F25" s="30" t="s">
        <v>123</v>
      </c>
    </row>
    <row r="26" ht="20.1" customHeight="1" spans="1:6">
      <c r="A26" s="30" t="s">
        <v>127</v>
      </c>
      <c r="B26" s="30" t="s">
        <v>128</v>
      </c>
      <c r="C26" s="30" t="s">
        <v>129</v>
      </c>
      <c r="D26" s="30" t="s">
        <v>130</v>
      </c>
      <c r="E26" s="30" t="s">
        <v>131</v>
      </c>
      <c r="F26" s="30" t="s">
        <v>132</v>
      </c>
    </row>
    <row r="27" ht="20.1" customHeight="1" spans="1:6">
      <c r="A27" s="30" t="s">
        <v>133</v>
      </c>
      <c r="B27" s="30" t="s">
        <v>103</v>
      </c>
      <c r="C27" s="30" t="s">
        <v>103</v>
      </c>
      <c r="D27" s="30" t="s">
        <v>103</v>
      </c>
      <c r="E27" s="30" t="s">
        <v>105</v>
      </c>
      <c r="F27" s="30" t="s">
        <v>105</v>
      </c>
    </row>
    <row r="28" ht="20.1" customHeight="1" spans="1:6">
      <c r="A28" s="30" t="s">
        <v>134</v>
      </c>
      <c r="B28" s="30" t="s">
        <v>103</v>
      </c>
      <c r="C28" s="30" t="s">
        <v>135</v>
      </c>
      <c r="D28" s="30" t="s">
        <v>103</v>
      </c>
      <c r="E28" s="30" t="s">
        <v>123</v>
      </c>
      <c r="F28" s="30" t="s">
        <v>105</v>
      </c>
    </row>
    <row r="29" ht="20.1" customHeight="1" spans="1:6">
      <c r="A29" s="30" t="s">
        <v>136</v>
      </c>
      <c r="B29" s="30" t="s">
        <v>137</v>
      </c>
      <c r="C29" s="30" t="s">
        <v>138</v>
      </c>
      <c r="D29" s="30" t="s">
        <v>139</v>
      </c>
      <c r="E29" s="30" t="s">
        <v>140</v>
      </c>
      <c r="F29" s="30" t="s">
        <v>141</v>
      </c>
    </row>
    <row r="30" ht="20.1" customHeight="1" spans="1:6">
      <c r="A30" s="203" t="s">
        <v>142</v>
      </c>
      <c r="B30" s="204">
        <f>B6+B21</f>
        <v>99102</v>
      </c>
      <c r="C30" s="204">
        <f>C6+C21</f>
        <v>85208</v>
      </c>
      <c r="D30" s="204">
        <f>D6+D21</f>
        <v>105048</v>
      </c>
      <c r="E30" s="152"/>
      <c r="F30" s="152"/>
    </row>
  </sheetData>
  <mergeCells count="4">
    <mergeCell ref="A2:F2"/>
    <mergeCell ref="D4:F4"/>
    <mergeCell ref="B4:B5"/>
    <mergeCell ref="C4:C5"/>
  </mergeCells>
  <printOptions horizontalCentered="1"/>
  <pageMargins left="0.471527777777778" right="0.471527777777778" top="0.196527777777778" bottom="0.0777777777777778" header="0" footer="0"/>
  <pageSetup paperSize="9" scale="75" fitToWidth="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F35"/>
  <sheetViews>
    <sheetView topLeftCell="A9" workbookViewId="0">
      <selection activeCell="D37" sqref="D37"/>
    </sheetView>
  </sheetViews>
  <sheetFormatPr defaultColWidth="9" defaultRowHeight="13.5" outlineLevelCol="5"/>
  <cols>
    <col min="1" max="1" width="41.625" style="36" customWidth="1"/>
    <col min="2" max="4" width="17.875" style="196" customWidth="1"/>
    <col min="5" max="6" width="10.5" style="36" customWidth="1"/>
    <col min="7" max="7" width="11.875" style="36" customWidth="1"/>
    <col min="8" max="8" width="16.25" style="36" customWidth="1"/>
    <col min="9" max="16384" width="9" style="36"/>
  </cols>
  <sheetData>
    <row r="1" ht="14.25" spans="1:6">
      <c r="A1" s="197" t="s">
        <v>143</v>
      </c>
      <c r="E1" s="52" t="s">
        <v>0</v>
      </c>
      <c r="F1" s="52"/>
    </row>
    <row r="2" s="37" customFormat="1" ht="22.5" spans="1:6">
      <c r="A2" s="24"/>
      <c r="B2" s="24"/>
      <c r="C2" s="24"/>
      <c r="D2" s="24"/>
      <c r="E2" s="24"/>
      <c r="F2" s="24"/>
    </row>
    <row r="3" spans="6:6">
      <c r="F3" s="52" t="s">
        <v>10</v>
      </c>
    </row>
    <row r="4" ht="23" customHeight="1" spans="1:6">
      <c r="A4" s="144"/>
      <c r="B4" s="165" t="s">
        <v>11</v>
      </c>
      <c r="C4" s="165" t="s">
        <v>12</v>
      </c>
      <c r="D4" s="43" t="s">
        <v>13</v>
      </c>
      <c r="E4" s="43"/>
      <c r="F4" s="43"/>
    </row>
    <row r="5" ht="38" customHeight="1" spans="1:6">
      <c r="A5" s="144" t="s">
        <v>14</v>
      </c>
      <c r="B5" s="168"/>
      <c r="C5" s="168"/>
      <c r="D5" s="43" t="s">
        <v>15</v>
      </c>
      <c r="E5" s="44" t="s">
        <v>16</v>
      </c>
      <c r="F5" s="44" t="s">
        <v>17</v>
      </c>
    </row>
    <row r="6" ht="14.25" spans="1:6">
      <c r="A6" s="30" t="s">
        <v>144</v>
      </c>
      <c r="B6" s="30" t="s">
        <v>145</v>
      </c>
      <c r="C6" s="30" t="s">
        <v>146</v>
      </c>
      <c r="D6" s="30" t="s">
        <v>147</v>
      </c>
      <c r="E6" s="30" t="s">
        <v>148</v>
      </c>
      <c r="F6" s="30" t="s">
        <v>149</v>
      </c>
    </row>
    <row r="7" s="195" customFormat="1" ht="14.25" spans="1:6">
      <c r="A7" s="30" t="s">
        <v>150</v>
      </c>
      <c r="B7" s="30" t="s">
        <v>103</v>
      </c>
      <c r="C7" s="30" t="s">
        <v>103</v>
      </c>
      <c r="D7" s="30" t="s">
        <v>151</v>
      </c>
      <c r="E7" s="30" t="s">
        <v>105</v>
      </c>
      <c r="F7" s="30" t="s">
        <v>105</v>
      </c>
    </row>
    <row r="8" ht="14.25" spans="1:6">
      <c r="A8" s="30" t="s">
        <v>152</v>
      </c>
      <c r="B8" s="30" t="s">
        <v>153</v>
      </c>
      <c r="C8" s="30" t="s">
        <v>154</v>
      </c>
      <c r="D8" s="30" t="s">
        <v>155</v>
      </c>
      <c r="E8" s="30" t="s">
        <v>156</v>
      </c>
      <c r="F8" s="30" t="s">
        <v>157</v>
      </c>
    </row>
    <row r="9" ht="14.25" spans="1:6">
      <c r="A9" s="30" t="s">
        <v>158</v>
      </c>
      <c r="B9" s="30" t="s">
        <v>159</v>
      </c>
      <c r="C9" s="30" t="s">
        <v>160</v>
      </c>
      <c r="D9" s="30" t="s">
        <v>161</v>
      </c>
      <c r="E9" s="30" t="s">
        <v>162</v>
      </c>
      <c r="F9" s="30" t="s">
        <v>163</v>
      </c>
    </row>
    <row r="10" ht="14.25" spans="1:6">
      <c r="A10" s="30" t="s">
        <v>164</v>
      </c>
      <c r="B10" s="30" t="s">
        <v>165</v>
      </c>
      <c r="C10" s="30" t="s">
        <v>166</v>
      </c>
      <c r="D10" s="30" t="s">
        <v>167</v>
      </c>
      <c r="E10" s="30" t="s">
        <v>168</v>
      </c>
      <c r="F10" s="30" t="s">
        <v>40</v>
      </c>
    </row>
    <row r="11" ht="14.25" spans="1:6">
      <c r="A11" s="30" t="s">
        <v>169</v>
      </c>
      <c r="B11" s="30" t="s">
        <v>170</v>
      </c>
      <c r="C11" s="30" t="s">
        <v>171</v>
      </c>
      <c r="D11" s="30" t="s">
        <v>172</v>
      </c>
      <c r="E11" s="30" t="s">
        <v>173</v>
      </c>
      <c r="F11" s="30" t="s">
        <v>174</v>
      </c>
    </row>
    <row r="12" ht="14.25" spans="1:6">
      <c r="A12" s="30" t="s">
        <v>175</v>
      </c>
      <c r="B12" s="30" t="s">
        <v>176</v>
      </c>
      <c r="C12" s="30" t="s">
        <v>177</v>
      </c>
      <c r="D12" s="30" t="s">
        <v>178</v>
      </c>
      <c r="E12" s="30" t="s">
        <v>35</v>
      </c>
      <c r="F12" s="30" t="s">
        <v>179</v>
      </c>
    </row>
    <row r="13" ht="14.25" spans="1:6">
      <c r="A13" s="30" t="s">
        <v>180</v>
      </c>
      <c r="B13" s="30" t="s">
        <v>181</v>
      </c>
      <c r="C13" s="30" t="s">
        <v>182</v>
      </c>
      <c r="D13" s="30" t="s">
        <v>183</v>
      </c>
      <c r="E13" s="30" t="s">
        <v>173</v>
      </c>
      <c r="F13" s="30" t="s">
        <v>156</v>
      </c>
    </row>
    <row r="14" ht="14.25" spans="1:6">
      <c r="A14" s="30" t="s">
        <v>184</v>
      </c>
      <c r="B14" s="30" t="s">
        <v>103</v>
      </c>
      <c r="C14" s="30" t="s">
        <v>185</v>
      </c>
      <c r="D14" s="30" t="s">
        <v>186</v>
      </c>
      <c r="E14" s="30" t="s">
        <v>187</v>
      </c>
      <c r="F14" s="30" t="s">
        <v>105</v>
      </c>
    </row>
    <row r="15" ht="14.25" spans="1:6">
      <c r="A15" s="30" t="s">
        <v>188</v>
      </c>
      <c r="B15" s="30" t="s">
        <v>189</v>
      </c>
      <c r="C15" s="30" t="s">
        <v>190</v>
      </c>
      <c r="D15" s="30" t="s">
        <v>191</v>
      </c>
      <c r="E15" s="30" t="s">
        <v>120</v>
      </c>
      <c r="F15" s="30" t="s">
        <v>192</v>
      </c>
    </row>
    <row r="16" ht="14.25" spans="1:6">
      <c r="A16" s="30" t="s">
        <v>193</v>
      </c>
      <c r="B16" s="30" t="s">
        <v>194</v>
      </c>
      <c r="C16" s="30" t="s">
        <v>195</v>
      </c>
      <c r="D16" s="30" t="s">
        <v>196</v>
      </c>
      <c r="E16" s="30" t="s">
        <v>197</v>
      </c>
      <c r="F16" s="30" t="s">
        <v>198</v>
      </c>
    </row>
    <row r="17" ht="14.25" spans="1:6">
      <c r="A17" s="30" t="s">
        <v>199</v>
      </c>
      <c r="B17" s="30" t="s">
        <v>194</v>
      </c>
      <c r="C17" s="30" t="s">
        <v>195</v>
      </c>
      <c r="D17" s="30" t="s">
        <v>196</v>
      </c>
      <c r="E17" s="30" t="s">
        <v>197</v>
      </c>
      <c r="F17" s="30" t="s">
        <v>198</v>
      </c>
    </row>
    <row r="18" ht="14.25" spans="1:6">
      <c r="A18" s="30" t="s">
        <v>200</v>
      </c>
      <c r="B18" s="30" t="s">
        <v>201</v>
      </c>
      <c r="C18" s="30" t="s">
        <v>202</v>
      </c>
      <c r="D18" s="30" t="s">
        <v>203</v>
      </c>
      <c r="E18" s="30" t="s">
        <v>53</v>
      </c>
      <c r="F18" s="30" t="s">
        <v>204</v>
      </c>
    </row>
    <row r="19" s="195" customFormat="1" ht="14.25" spans="1:6">
      <c r="A19" s="30" t="s">
        <v>205</v>
      </c>
      <c r="B19" s="30" t="s">
        <v>201</v>
      </c>
      <c r="C19" s="30" t="s">
        <v>202</v>
      </c>
      <c r="D19" s="30" t="s">
        <v>203</v>
      </c>
      <c r="E19" s="30" t="s">
        <v>53</v>
      </c>
      <c r="F19" s="30" t="s">
        <v>204</v>
      </c>
    </row>
    <row r="20" ht="14.25" spans="1:6">
      <c r="A20" s="30" t="s">
        <v>206</v>
      </c>
      <c r="B20" s="30" t="s">
        <v>207</v>
      </c>
      <c r="C20" s="30" t="s">
        <v>208</v>
      </c>
      <c r="D20" s="30" t="s">
        <v>209</v>
      </c>
      <c r="E20" s="30" t="s">
        <v>210</v>
      </c>
      <c r="F20" s="30" t="s">
        <v>211</v>
      </c>
    </row>
    <row r="21" ht="14.25" spans="1:6">
      <c r="A21" s="30" t="s">
        <v>212</v>
      </c>
      <c r="B21" s="30" t="s">
        <v>207</v>
      </c>
      <c r="C21" s="30" t="s">
        <v>208</v>
      </c>
      <c r="D21" s="30" t="s">
        <v>209</v>
      </c>
      <c r="E21" s="30" t="s">
        <v>210</v>
      </c>
      <c r="F21" s="30" t="s">
        <v>211</v>
      </c>
    </row>
    <row r="22" ht="14.25" spans="1:6">
      <c r="A22" s="30" t="s">
        <v>213</v>
      </c>
      <c r="B22" s="30" t="s">
        <v>214</v>
      </c>
      <c r="C22" s="30" t="s">
        <v>215</v>
      </c>
      <c r="D22" s="30" t="s">
        <v>216</v>
      </c>
      <c r="E22" s="30" t="s">
        <v>217</v>
      </c>
      <c r="F22" s="30" t="s">
        <v>218</v>
      </c>
    </row>
    <row r="23" ht="14.25" spans="1:6">
      <c r="A23" s="30" t="s">
        <v>219</v>
      </c>
      <c r="B23" s="30" t="s">
        <v>220</v>
      </c>
      <c r="C23" s="30" t="s">
        <v>215</v>
      </c>
      <c r="D23" s="30" t="s">
        <v>221</v>
      </c>
      <c r="E23" s="30" t="s">
        <v>23</v>
      </c>
      <c r="F23" s="30" t="s">
        <v>222</v>
      </c>
    </row>
    <row r="24" ht="14.25" spans="1:6">
      <c r="A24" s="30" t="s">
        <v>223</v>
      </c>
      <c r="B24" s="30" t="s">
        <v>224</v>
      </c>
      <c r="C24" s="30" t="s">
        <v>103</v>
      </c>
      <c r="D24" s="30" t="s">
        <v>225</v>
      </c>
      <c r="E24" s="30" t="s">
        <v>105</v>
      </c>
      <c r="F24" s="30" t="s">
        <v>226</v>
      </c>
    </row>
    <row r="25" ht="14.25" spans="1:6">
      <c r="A25" s="30" t="s">
        <v>227</v>
      </c>
      <c r="B25" s="30" t="s">
        <v>228</v>
      </c>
      <c r="C25" s="30" t="s">
        <v>229</v>
      </c>
      <c r="D25" s="30" t="s">
        <v>230</v>
      </c>
      <c r="E25" s="30" t="s">
        <v>197</v>
      </c>
      <c r="F25" s="30" t="s">
        <v>231</v>
      </c>
    </row>
    <row r="26" ht="14.25" spans="1:6">
      <c r="A26" s="30" t="s">
        <v>232</v>
      </c>
      <c r="B26" s="30" t="s">
        <v>233</v>
      </c>
      <c r="C26" s="30" t="s">
        <v>234</v>
      </c>
      <c r="D26" s="30" t="s">
        <v>235</v>
      </c>
      <c r="E26" s="30" t="s">
        <v>236</v>
      </c>
      <c r="F26" s="30" t="s">
        <v>29</v>
      </c>
    </row>
    <row r="27" ht="14.25" spans="1:6">
      <c r="A27" s="30" t="s">
        <v>237</v>
      </c>
      <c r="B27" s="30" t="s">
        <v>238</v>
      </c>
      <c r="C27" s="30" t="s">
        <v>239</v>
      </c>
      <c r="D27" s="30" t="s">
        <v>240</v>
      </c>
      <c r="E27" s="30" t="s">
        <v>241</v>
      </c>
      <c r="F27" s="30" t="s">
        <v>242</v>
      </c>
    </row>
    <row r="28" s="195" customFormat="1" ht="14.25" spans="1:6">
      <c r="A28" s="30" t="s">
        <v>243</v>
      </c>
      <c r="B28" s="30" t="s">
        <v>87</v>
      </c>
      <c r="C28" s="30" t="s">
        <v>103</v>
      </c>
      <c r="D28" s="30" t="s">
        <v>244</v>
      </c>
      <c r="E28" s="30" t="s">
        <v>105</v>
      </c>
      <c r="F28" s="30" t="s">
        <v>245</v>
      </c>
    </row>
    <row r="29" ht="14.25" spans="1:6">
      <c r="A29" s="30" t="s">
        <v>246</v>
      </c>
      <c r="B29" s="30" t="s">
        <v>103</v>
      </c>
      <c r="C29" s="30" t="s">
        <v>247</v>
      </c>
      <c r="D29" s="30" t="s">
        <v>103</v>
      </c>
      <c r="E29" s="30" t="s">
        <v>123</v>
      </c>
      <c r="F29" s="30" t="s">
        <v>105</v>
      </c>
    </row>
    <row r="30" ht="14.25" spans="1:6">
      <c r="A30" s="30" t="s">
        <v>248</v>
      </c>
      <c r="B30" s="30" t="s">
        <v>103</v>
      </c>
      <c r="C30" s="30" t="s">
        <v>247</v>
      </c>
      <c r="D30" s="30" t="s">
        <v>103</v>
      </c>
      <c r="E30" s="30" t="s">
        <v>123</v>
      </c>
      <c r="F30" s="30" t="s">
        <v>105</v>
      </c>
    </row>
    <row r="31" ht="14.25" spans="1:6">
      <c r="A31" s="30" t="s">
        <v>249</v>
      </c>
      <c r="B31" s="30" t="s">
        <v>103</v>
      </c>
      <c r="C31" s="30" t="s">
        <v>103</v>
      </c>
      <c r="D31" s="30" t="s">
        <v>250</v>
      </c>
      <c r="E31" s="30" t="s">
        <v>105</v>
      </c>
      <c r="F31" s="30" t="s">
        <v>105</v>
      </c>
    </row>
    <row r="32" ht="14.25" spans="1:6">
      <c r="A32" s="30" t="s">
        <v>251</v>
      </c>
      <c r="B32" s="30" t="s">
        <v>103</v>
      </c>
      <c r="C32" s="30" t="s">
        <v>103</v>
      </c>
      <c r="D32" s="30" t="s">
        <v>250</v>
      </c>
      <c r="E32" s="30" t="s">
        <v>105</v>
      </c>
      <c r="F32" s="30" t="s">
        <v>105</v>
      </c>
    </row>
    <row r="33" ht="14.25" spans="1:6">
      <c r="A33" s="30" t="s">
        <v>252</v>
      </c>
      <c r="B33" s="30" t="s">
        <v>253</v>
      </c>
      <c r="C33" s="30" t="s">
        <v>254</v>
      </c>
      <c r="D33" s="30" t="s">
        <v>254</v>
      </c>
      <c r="E33" s="30" t="s">
        <v>255</v>
      </c>
      <c r="F33" s="30" t="s">
        <v>256</v>
      </c>
    </row>
    <row r="34" ht="14.25" spans="1:6">
      <c r="A34" s="30" t="s">
        <v>257</v>
      </c>
      <c r="B34" s="30" t="s">
        <v>253</v>
      </c>
      <c r="C34" s="30" t="s">
        <v>254</v>
      </c>
      <c r="D34" s="30" t="s">
        <v>254</v>
      </c>
      <c r="E34" s="30" t="s">
        <v>255</v>
      </c>
      <c r="F34" s="30" t="s">
        <v>256</v>
      </c>
    </row>
    <row r="35" spans="1:6">
      <c r="A35" s="198" t="s">
        <v>258</v>
      </c>
      <c r="B35" s="199">
        <f>B6+B16+B18+B20+B22+B25+B28+B29+B31+B33</f>
        <v>139622</v>
      </c>
      <c r="C35" s="199">
        <f>C6+C16+C18+C20+C22+C25+C28+C29+C31+C33</f>
        <v>125728</v>
      </c>
      <c r="D35" s="199">
        <f>D6+D16+D18+D20+D22+D25+D28+D29+D31+D33</f>
        <v>105048</v>
      </c>
      <c r="E35" s="35"/>
      <c r="F35" s="35"/>
    </row>
  </sheetData>
  <autoFilter xmlns:etc="http://www.wps.cn/officeDocument/2017/etCustomData" ref="A5:F35" etc:filterBottomFollowUsedRange="0">
    <extLst/>
  </autoFilter>
  <mergeCells count="4">
    <mergeCell ref="A2:F2"/>
    <mergeCell ref="D4:F4"/>
    <mergeCell ref="B4:B5"/>
    <mergeCell ref="C4:C5"/>
  </mergeCells>
  <printOptions horizontalCentered="1"/>
  <pageMargins left="0.314583333333333" right="0.314583333333333" top="0.354166666666667" bottom="0.354166666666667" header="0.314583333333333" footer="0.314583333333333"/>
  <pageSetup paperSize="9" scale="78"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L110"/>
  <sheetViews>
    <sheetView showGridLines="0" showZeros="0" workbookViewId="0">
      <pane ySplit="6" topLeftCell="A82" activePane="bottomLeft" state="frozen"/>
      <selection/>
      <selection pane="bottomLeft" activeCell="O10" sqref="O10"/>
    </sheetView>
  </sheetViews>
  <sheetFormatPr defaultColWidth="9" defaultRowHeight="13.5"/>
  <cols>
    <col min="1" max="1" width="33.625" style="157" customWidth="1"/>
    <col min="2" max="6" width="10.5" style="157" customWidth="1"/>
    <col min="7" max="7" width="19.875" style="157" customWidth="1"/>
    <col min="8" max="9" width="10.125" style="157" customWidth="1"/>
    <col min="10" max="10" width="10.125" style="158" customWidth="1"/>
    <col min="11" max="12" width="10.125" style="157" hidden="1" customWidth="1"/>
    <col min="13" max="16384" width="9" style="157"/>
  </cols>
  <sheetData>
    <row r="1" ht="18" customHeight="1" spans="1:4">
      <c r="A1" s="159" t="s">
        <v>259</v>
      </c>
      <c r="B1" s="159"/>
      <c r="C1" s="159"/>
      <c r="D1" s="159"/>
    </row>
    <row r="2" s="155" customFormat="1" ht="22.5" spans="1:12">
      <c r="A2" s="160" t="s">
        <v>260</v>
      </c>
      <c r="B2" s="160"/>
      <c r="C2" s="160"/>
      <c r="D2" s="160"/>
      <c r="E2" s="160"/>
      <c r="F2" s="160"/>
      <c r="G2" s="160"/>
      <c r="H2" s="160"/>
      <c r="I2" s="160"/>
      <c r="J2" s="160"/>
      <c r="K2" s="160"/>
      <c r="L2" s="160"/>
    </row>
    <row r="3" ht="20.25" customHeight="1" spans="12:12">
      <c r="L3" s="179" t="s">
        <v>10</v>
      </c>
    </row>
    <row r="4" ht="31.5" customHeight="1" spans="1:12">
      <c r="A4" s="161" t="s">
        <v>261</v>
      </c>
      <c r="B4" s="162"/>
      <c r="C4" s="162"/>
      <c r="D4" s="162"/>
      <c r="E4" s="162"/>
      <c r="F4" s="163"/>
      <c r="G4" s="161" t="s">
        <v>262</v>
      </c>
      <c r="H4" s="162"/>
      <c r="I4" s="162"/>
      <c r="J4" s="162"/>
      <c r="K4" s="162"/>
      <c r="L4" s="163"/>
    </row>
    <row r="5" ht="21.95" customHeight="1" spans="1:12">
      <c r="A5" s="164" t="s">
        <v>263</v>
      </c>
      <c r="B5" s="165" t="s">
        <v>11</v>
      </c>
      <c r="C5" s="165" t="s">
        <v>12</v>
      </c>
      <c r="D5" s="43" t="s">
        <v>13</v>
      </c>
      <c r="E5" s="43"/>
      <c r="F5" s="43"/>
      <c r="G5" s="166" t="s">
        <v>263</v>
      </c>
      <c r="H5" s="165" t="s">
        <v>11</v>
      </c>
      <c r="I5" s="165" t="s">
        <v>12</v>
      </c>
      <c r="J5" s="43" t="s">
        <v>13</v>
      </c>
      <c r="K5" s="43"/>
      <c r="L5" s="43"/>
    </row>
    <row r="6" ht="28" customHeight="1" spans="1:12">
      <c r="A6" s="167"/>
      <c r="B6" s="168"/>
      <c r="C6" s="168"/>
      <c r="D6" s="43" t="s">
        <v>15</v>
      </c>
      <c r="E6" s="44" t="s">
        <v>16</v>
      </c>
      <c r="F6" s="44" t="s">
        <v>17</v>
      </c>
      <c r="G6" s="166"/>
      <c r="H6" s="168"/>
      <c r="I6" s="168"/>
      <c r="J6" s="43" t="s">
        <v>15</v>
      </c>
      <c r="K6" s="44" t="s">
        <v>16</v>
      </c>
      <c r="L6" s="44" t="s">
        <v>17</v>
      </c>
    </row>
    <row r="7" ht="20.1" customHeight="1" spans="1:12">
      <c r="A7" s="169" t="s">
        <v>264</v>
      </c>
      <c r="B7" s="169">
        <v>99102</v>
      </c>
      <c r="C7" s="169">
        <v>85208</v>
      </c>
      <c r="D7" s="169">
        <v>105048</v>
      </c>
      <c r="E7" s="169"/>
      <c r="F7" s="170"/>
      <c r="G7" s="169" t="s">
        <v>265</v>
      </c>
      <c r="H7" s="169">
        <v>135401</v>
      </c>
      <c r="I7" s="169">
        <v>117710</v>
      </c>
      <c r="J7" s="166">
        <v>111586</v>
      </c>
      <c r="K7" s="169"/>
      <c r="L7" s="170"/>
    </row>
    <row r="8" ht="20.1" customHeight="1" spans="1:12">
      <c r="A8" s="171" t="s">
        <v>266</v>
      </c>
      <c r="B8" s="171">
        <f>B9+B75+B78+B79+B80+B85+B86+B87+B88+B89+B90</f>
        <v>44317</v>
      </c>
      <c r="C8" s="171">
        <f>C9+C75+C78+C79+C80+C85+C86+C87+C88+C89+C90</f>
        <v>67066</v>
      </c>
      <c r="D8" s="172">
        <f>D9+D75+D78+D79+D80+D85+D86+D87+D88+D89+D90</f>
        <v>16797</v>
      </c>
      <c r="E8" s="171"/>
      <c r="F8" s="170"/>
      <c r="G8" s="171" t="s">
        <v>267</v>
      </c>
      <c r="H8" s="171">
        <v>8018</v>
      </c>
      <c r="I8" s="171">
        <v>8018</v>
      </c>
      <c r="J8" s="180">
        <f>SUM(J9:J10)</f>
        <v>8018</v>
      </c>
      <c r="K8" s="171"/>
      <c r="L8" s="170"/>
    </row>
    <row r="9" ht="20.1" customHeight="1" spans="1:12">
      <c r="A9" s="173" t="s">
        <v>268</v>
      </c>
      <c r="B9" s="173">
        <v>3797</v>
      </c>
      <c r="C9" s="173">
        <v>24618</v>
      </c>
      <c r="D9" s="173">
        <v>16797</v>
      </c>
      <c r="E9" s="173"/>
      <c r="F9" s="170"/>
      <c r="G9" s="173" t="s">
        <v>269</v>
      </c>
      <c r="H9" s="173"/>
      <c r="I9" s="173"/>
      <c r="K9" s="173"/>
      <c r="L9" s="170"/>
    </row>
    <row r="10" ht="20.1" customHeight="1" spans="1:12">
      <c r="A10" s="173" t="s">
        <v>270</v>
      </c>
      <c r="B10" s="173"/>
      <c r="C10" s="173"/>
      <c r="D10" s="173"/>
      <c r="E10" s="173"/>
      <c r="F10" s="170"/>
      <c r="G10" s="173" t="s">
        <v>271</v>
      </c>
      <c r="H10" s="173">
        <v>8018</v>
      </c>
      <c r="I10" s="173">
        <v>8018</v>
      </c>
      <c r="J10" s="181">
        <v>8018</v>
      </c>
      <c r="K10" s="173"/>
      <c r="L10" s="170"/>
    </row>
    <row r="11" ht="20.1" customHeight="1" spans="1:12">
      <c r="A11" s="55" t="s">
        <v>272</v>
      </c>
      <c r="B11" s="55"/>
      <c r="C11" s="55"/>
      <c r="D11" s="55"/>
      <c r="E11" s="55"/>
      <c r="F11" s="170"/>
      <c r="G11" s="173" t="s">
        <v>273</v>
      </c>
      <c r="H11" s="173"/>
      <c r="I11" s="173"/>
      <c r="J11" s="181"/>
      <c r="K11" s="173"/>
      <c r="L11" s="170"/>
    </row>
    <row r="12" ht="20.1" hidden="1" customHeight="1" spans="1:12">
      <c r="A12" s="55" t="s">
        <v>274</v>
      </c>
      <c r="B12" s="55"/>
      <c r="C12" s="55"/>
      <c r="D12" s="55"/>
      <c r="E12" s="55"/>
      <c r="F12" s="170"/>
      <c r="G12" s="173"/>
      <c r="H12" s="173"/>
      <c r="I12" s="173"/>
      <c r="J12" s="181"/>
      <c r="K12" s="173"/>
      <c r="L12" s="170"/>
    </row>
    <row r="13" ht="20.1" hidden="1" customHeight="1" spans="1:12">
      <c r="A13" s="55" t="s">
        <v>275</v>
      </c>
      <c r="B13" s="55"/>
      <c r="C13" s="55"/>
      <c r="D13" s="55"/>
      <c r="E13" s="55"/>
      <c r="F13" s="170"/>
      <c r="G13" s="173" t="s">
        <v>0</v>
      </c>
      <c r="H13" s="173"/>
      <c r="I13" s="173"/>
      <c r="J13" s="181"/>
      <c r="K13" s="173"/>
      <c r="L13" s="170"/>
    </row>
    <row r="14" ht="20.1" hidden="1" customHeight="1" spans="1:12">
      <c r="A14" s="55" t="s">
        <v>276</v>
      </c>
      <c r="B14" s="55"/>
      <c r="C14" s="55"/>
      <c r="D14" s="55"/>
      <c r="E14" s="55"/>
      <c r="F14" s="170"/>
      <c r="G14" s="173" t="s">
        <v>0</v>
      </c>
      <c r="H14" s="173"/>
      <c r="I14" s="173"/>
      <c r="J14" s="181"/>
      <c r="K14" s="173"/>
      <c r="L14" s="170"/>
    </row>
    <row r="15" ht="20.1" hidden="1" customHeight="1" spans="1:12">
      <c r="A15" s="55" t="s">
        <v>277</v>
      </c>
      <c r="B15" s="55"/>
      <c r="C15" s="55"/>
      <c r="D15" s="55"/>
      <c r="E15" s="55"/>
      <c r="F15" s="170"/>
      <c r="G15" s="173" t="s">
        <v>0</v>
      </c>
      <c r="H15" s="173"/>
      <c r="I15" s="173"/>
      <c r="J15" s="181"/>
      <c r="K15" s="173"/>
      <c r="L15" s="170"/>
    </row>
    <row r="16" ht="20.1" hidden="1" customHeight="1" spans="1:12">
      <c r="A16" s="55" t="s">
        <v>278</v>
      </c>
      <c r="B16" s="55"/>
      <c r="C16" s="55"/>
      <c r="D16" s="55"/>
      <c r="E16" s="55"/>
      <c r="F16" s="170"/>
      <c r="G16" s="173" t="s">
        <v>0</v>
      </c>
      <c r="H16" s="173"/>
      <c r="I16" s="173"/>
      <c r="J16" s="181"/>
      <c r="K16" s="173"/>
      <c r="L16" s="170"/>
    </row>
    <row r="17" ht="20.1" hidden="1" customHeight="1" spans="1:12">
      <c r="A17" s="55" t="s">
        <v>279</v>
      </c>
      <c r="B17" s="55"/>
      <c r="C17" s="55"/>
      <c r="D17" s="55"/>
      <c r="E17" s="55"/>
      <c r="F17" s="170"/>
      <c r="G17" s="173" t="s">
        <v>0</v>
      </c>
      <c r="H17" s="173"/>
      <c r="I17" s="173"/>
      <c r="J17" s="181"/>
      <c r="K17" s="173" t="s">
        <v>0</v>
      </c>
      <c r="L17" s="170"/>
    </row>
    <row r="18" ht="20.1" hidden="1" customHeight="1" spans="1:12">
      <c r="A18" s="55" t="s">
        <v>280</v>
      </c>
      <c r="B18" s="55"/>
      <c r="C18" s="55"/>
      <c r="D18" s="55"/>
      <c r="E18" s="55"/>
      <c r="F18" s="170"/>
      <c r="G18" s="173" t="s">
        <v>0</v>
      </c>
      <c r="H18" s="173"/>
      <c r="I18" s="173"/>
      <c r="J18" s="181"/>
      <c r="K18" s="173"/>
      <c r="L18" s="170"/>
    </row>
    <row r="19" ht="20.1" hidden="1" customHeight="1" spans="1:12">
      <c r="A19" s="174" t="s">
        <v>281</v>
      </c>
      <c r="B19" s="174"/>
      <c r="C19" s="174"/>
      <c r="D19" s="174"/>
      <c r="E19" s="174"/>
      <c r="F19" s="170"/>
      <c r="G19" s="173" t="s">
        <v>0</v>
      </c>
      <c r="H19" s="173"/>
      <c r="I19" s="173"/>
      <c r="J19" s="181"/>
      <c r="K19" s="173"/>
      <c r="L19" s="170"/>
    </row>
    <row r="20" ht="20.1" hidden="1" customHeight="1" spans="1:12">
      <c r="A20" s="175" t="s">
        <v>282</v>
      </c>
      <c r="B20" s="175"/>
      <c r="C20" s="175"/>
      <c r="D20" s="175"/>
      <c r="E20" s="175"/>
      <c r="F20" s="170"/>
      <c r="G20" s="173" t="s">
        <v>0</v>
      </c>
      <c r="H20" s="173"/>
      <c r="I20" s="173"/>
      <c r="J20" s="181"/>
      <c r="K20" s="173"/>
      <c r="L20" s="170"/>
    </row>
    <row r="21" ht="20.1" hidden="1" customHeight="1" spans="1:12">
      <c r="A21" s="175" t="s">
        <v>283</v>
      </c>
      <c r="B21" s="175"/>
      <c r="C21" s="175"/>
      <c r="D21" s="175"/>
      <c r="E21" s="175"/>
      <c r="F21" s="170"/>
      <c r="G21" s="173" t="s">
        <v>0</v>
      </c>
      <c r="H21" s="173"/>
      <c r="I21" s="173"/>
      <c r="J21" s="181"/>
      <c r="K21" s="173"/>
      <c r="L21" s="170"/>
    </row>
    <row r="22" ht="20.1" hidden="1" customHeight="1" spans="1:12">
      <c r="A22" s="175" t="s">
        <v>284</v>
      </c>
      <c r="B22" s="175"/>
      <c r="C22" s="175"/>
      <c r="D22" s="175"/>
      <c r="E22" s="175"/>
      <c r="F22" s="170"/>
      <c r="G22" s="173" t="s">
        <v>0</v>
      </c>
      <c r="H22" s="173"/>
      <c r="I22" s="173"/>
      <c r="J22" s="181"/>
      <c r="K22" s="173"/>
      <c r="L22" s="170"/>
    </row>
    <row r="23" ht="20.1" hidden="1" customHeight="1" spans="1:12">
      <c r="A23" s="175" t="s">
        <v>285</v>
      </c>
      <c r="B23" s="175"/>
      <c r="C23" s="175"/>
      <c r="D23" s="175"/>
      <c r="E23" s="175"/>
      <c r="F23" s="170"/>
      <c r="G23" s="173" t="s">
        <v>0</v>
      </c>
      <c r="H23" s="173"/>
      <c r="I23" s="173"/>
      <c r="J23" s="181"/>
      <c r="K23" s="173"/>
      <c r="L23" s="170"/>
    </row>
    <row r="24" ht="20.1" hidden="1" customHeight="1" spans="1:12">
      <c r="A24" s="175" t="s">
        <v>286</v>
      </c>
      <c r="B24" s="175"/>
      <c r="C24" s="175"/>
      <c r="D24" s="175"/>
      <c r="E24" s="175"/>
      <c r="F24" s="170"/>
      <c r="G24" s="175" t="s">
        <v>0</v>
      </c>
      <c r="H24" s="175"/>
      <c r="I24" s="175"/>
      <c r="J24" s="182"/>
      <c r="K24" s="175"/>
      <c r="L24" s="170"/>
    </row>
    <row r="25" ht="20.1" hidden="1" customHeight="1" spans="1:12">
      <c r="A25" s="175" t="s">
        <v>287</v>
      </c>
      <c r="B25" s="175"/>
      <c r="C25" s="175"/>
      <c r="D25" s="175"/>
      <c r="E25" s="175"/>
      <c r="F25" s="170"/>
      <c r="G25" s="175" t="s">
        <v>0</v>
      </c>
      <c r="H25" s="175"/>
      <c r="I25" s="175"/>
      <c r="J25" s="182"/>
      <c r="K25" s="175"/>
      <c r="L25" s="170"/>
    </row>
    <row r="26" ht="20.1" hidden="1" customHeight="1" spans="1:12">
      <c r="A26" s="175" t="s">
        <v>288</v>
      </c>
      <c r="B26" s="175"/>
      <c r="C26" s="175"/>
      <c r="D26" s="175"/>
      <c r="E26" s="175"/>
      <c r="F26" s="170"/>
      <c r="G26" s="174" t="s">
        <v>0</v>
      </c>
      <c r="H26" s="174"/>
      <c r="I26" s="174"/>
      <c r="J26" s="183"/>
      <c r="K26" s="174"/>
      <c r="L26" s="170"/>
    </row>
    <row r="27" ht="20.1" hidden="1" customHeight="1" spans="1:12">
      <c r="A27" s="175" t="s">
        <v>289</v>
      </c>
      <c r="B27" s="175"/>
      <c r="C27" s="175"/>
      <c r="D27" s="175"/>
      <c r="E27" s="175"/>
      <c r="F27" s="170"/>
      <c r="G27" s="175" t="s">
        <v>0</v>
      </c>
      <c r="H27" s="175"/>
      <c r="I27" s="175"/>
      <c r="J27" s="182"/>
      <c r="K27" s="175"/>
      <c r="L27" s="170"/>
    </row>
    <row r="28" ht="20.1" hidden="1" customHeight="1" spans="1:12">
      <c r="A28" s="175" t="s">
        <v>290</v>
      </c>
      <c r="B28" s="175"/>
      <c r="C28" s="175"/>
      <c r="D28" s="175"/>
      <c r="E28" s="175"/>
      <c r="F28" s="170"/>
      <c r="G28" s="175" t="s">
        <v>0</v>
      </c>
      <c r="H28" s="175"/>
      <c r="I28" s="175"/>
      <c r="J28" s="182"/>
      <c r="K28" s="175"/>
      <c r="L28" s="170"/>
    </row>
    <row r="29" ht="20.1" hidden="1" customHeight="1" spans="1:12">
      <c r="A29" s="175" t="s">
        <v>291</v>
      </c>
      <c r="B29" s="175"/>
      <c r="C29" s="175"/>
      <c r="D29" s="175"/>
      <c r="E29" s="175"/>
      <c r="F29" s="170"/>
      <c r="G29" s="175" t="s">
        <v>0</v>
      </c>
      <c r="H29" s="175"/>
      <c r="I29" s="175"/>
      <c r="J29" s="182"/>
      <c r="K29" s="175"/>
      <c r="L29" s="170"/>
    </row>
    <row r="30" ht="20.1" hidden="1" customHeight="1" spans="1:12">
      <c r="A30" s="175" t="s">
        <v>292</v>
      </c>
      <c r="B30" s="175"/>
      <c r="C30" s="175"/>
      <c r="D30" s="175"/>
      <c r="E30" s="175"/>
      <c r="F30" s="170"/>
      <c r="G30" s="175" t="s">
        <v>0</v>
      </c>
      <c r="H30" s="175"/>
      <c r="I30" s="175"/>
      <c r="J30" s="182"/>
      <c r="K30" s="175"/>
      <c r="L30" s="170"/>
    </row>
    <row r="31" ht="20.1" hidden="1" customHeight="1" spans="1:12">
      <c r="A31" s="176" t="s">
        <v>293</v>
      </c>
      <c r="B31" s="176"/>
      <c r="C31" s="176"/>
      <c r="D31" s="176"/>
      <c r="E31" s="34"/>
      <c r="F31" s="170"/>
      <c r="G31" s="175" t="s">
        <v>0</v>
      </c>
      <c r="H31" s="175"/>
      <c r="I31" s="175"/>
      <c r="J31" s="182"/>
      <c r="K31" s="175"/>
      <c r="L31" s="170"/>
    </row>
    <row r="32" ht="20.1" hidden="1" customHeight="1" spans="1:12">
      <c r="A32" s="176" t="s">
        <v>294</v>
      </c>
      <c r="B32" s="176"/>
      <c r="C32" s="176"/>
      <c r="D32" s="176"/>
      <c r="E32" s="34"/>
      <c r="F32" s="170"/>
      <c r="G32" s="175" t="s">
        <v>0</v>
      </c>
      <c r="H32" s="175"/>
      <c r="I32" s="175"/>
      <c r="J32" s="182"/>
      <c r="K32" s="175"/>
      <c r="L32" s="170"/>
    </row>
    <row r="33" ht="20.1" hidden="1" customHeight="1" spans="1:12">
      <c r="A33" s="176" t="s">
        <v>295</v>
      </c>
      <c r="B33" s="176"/>
      <c r="C33" s="176"/>
      <c r="D33" s="176"/>
      <c r="E33" s="34"/>
      <c r="F33" s="170"/>
      <c r="G33" s="175" t="s">
        <v>0</v>
      </c>
      <c r="H33" s="175"/>
      <c r="I33" s="175"/>
      <c r="J33" s="182"/>
      <c r="K33" s="175"/>
      <c r="L33" s="170"/>
    </row>
    <row r="34" ht="20.1" hidden="1" customHeight="1" spans="1:12">
      <c r="A34" s="176" t="s">
        <v>296</v>
      </c>
      <c r="B34" s="176"/>
      <c r="C34" s="176"/>
      <c r="D34" s="176"/>
      <c r="E34" s="34"/>
      <c r="F34" s="170"/>
      <c r="G34" s="175" t="s">
        <v>0</v>
      </c>
      <c r="H34" s="175"/>
      <c r="I34" s="175"/>
      <c r="J34" s="182"/>
      <c r="K34" s="175"/>
      <c r="L34" s="170"/>
    </row>
    <row r="35" ht="20.1" hidden="1" customHeight="1" spans="1:12">
      <c r="A35" s="176" t="s">
        <v>297</v>
      </c>
      <c r="B35" s="176"/>
      <c r="C35" s="176"/>
      <c r="D35" s="176"/>
      <c r="E35" s="34"/>
      <c r="F35" s="170"/>
      <c r="G35" s="173" t="s">
        <v>0</v>
      </c>
      <c r="H35" s="173"/>
      <c r="I35" s="173"/>
      <c r="J35" s="181"/>
      <c r="K35" s="173"/>
      <c r="L35" s="170"/>
    </row>
    <row r="36" ht="20.1" hidden="1" customHeight="1" spans="1:12">
      <c r="A36" s="176" t="s">
        <v>298</v>
      </c>
      <c r="B36" s="176"/>
      <c r="C36" s="176"/>
      <c r="D36" s="176"/>
      <c r="E36" s="34"/>
      <c r="F36" s="170"/>
      <c r="G36" s="173" t="s">
        <v>0</v>
      </c>
      <c r="H36" s="173"/>
      <c r="I36" s="173"/>
      <c r="J36" s="181"/>
      <c r="K36" s="173"/>
      <c r="L36" s="170"/>
    </row>
    <row r="37" ht="20.1" hidden="1" customHeight="1" spans="1:12">
      <c r="A37" s="176" t="s">
        <v>299</v>
      </c>
      <c r="B37" s="176"/>
      <c r="C37" s="176"/>
      <c r="D37" s="176"/>
      <c r="E37" s="34"/>
      <c r="F37" s="170"/>
      <c r="G37" s="173" t="s">
        <v>0</v>
      </c>
      <c r="H37" s="173"/>
      <c r="I37" s="173"/>
      <c r="J37" s="181"/>
      <c r="K37" s="173"/>
      <c r="L37" s="170"/>
    </row>
    <row r="38" ht="20.1" hidden="1" customHeight="1" spans="1:12">
      <c r="A38" s="176" t="s">
        <v>300</v>
      </c>
      <c r="B38" s="176"/>
      <c r="C38" s="176"/>
      <c r="D38" s="176"/>
      <c r="E38" s="34"/>
      <c r="F38" s="170"/>
      <c r="G38" s="173" t="s">
        <v>0</v>
      </c>
      <c r="H38" s="173"/>
      <c r="I38" s="173"/>
      <c r="J38" s="181"/>
      <c r="K38" s="173"/>
      <c r="L38" s="170"/>
    </row>
    <row r="39" ht="20.1" hidden="1" customHeight="1" spans="1:12">
      <c r="A39" s="176" t="s">
        <v>301</v>
      </c>
      <c r="B39" s="176"/>
      <c r="C39" s="176"/>
      <c r="D39" s="176"/>
      <c r="E39" s="34"/>
      <c r="F39" s="170"/>
      <c r="G39" s="173" t="s">
        <v>0</v>
      </c>
      <c r="H39" s="173"/>
      <c r="I39" s="173"/>
      <c r="J39" s="181"/>
      <c r="K39" s="173"/>
      <c r="L39" s="170"/>
    </row>
    <row r="40" ht="20.1" hidden="1" customHeight="1" spans="1:12">
      <c r="A40" s="176" t="s">
        <v>302</v>
      </c>
      <c r="B40" s="176"/>
      <c r="C40" s="176"/>
      <c r="D40" s="176"/>
      <c r="E40" s="34"/>
      <c r="F40" s="170"/>
      <c r="G40" s="173" t="s">
        <v>0</v>
      </c>
      <c r="H40" s="173"/>
      <c r="I40" s="173"/>
      <c r="J40" s="181"/>
      <c r="K40" s="173"/>
      <c r="L40" s="170"/>
    </row>
    <row r="41" ht="20.1" hidden="1" customHeight="1" spans="1:12">
      <c r="A41" s="176" t="s">
        <v>303</v>
      </c>
      <c r="B41" s="176"/>
      <c r="C41" s="176"/>
      <c r="D41" s="176"/>
      <c r="E41" s="34"/>
      <c r="F41" s="170"/>
      <c r="G41" s="173" t="s">
        <v>0</v>
      </c>
      <c r="H41" s="173"/>
      <c r="I41" s="173"/>
      <c r="J41" s="181"/>
      <c r="K41" s="173"/>
      <c r="L41" s="170"/>
    </row>
    <row r="42" ht="20.1" hidden="1" customHeight="1" spans="1:12">
      <c r="A42" s="176" t="s">
        <v>304</v>
      </c>
      <c r="B42" s="176"/>
      <c r="C42" s="176"/>
      <c r="D42" s="176"/>
      <c r="E42" s="34"/>
      <c r="F42" s="170"/>
      <c r="G42" s="173" t="s">
        <v>0</v>
      </c>
      <c r="H42" s="173"/>
      <c r="I42" s="173"/>
      <c r="J42" s="181"/>
      <c r="K42" s="173"/>
      <c r="L42" s="170"/>
    </row>
    <row r="43" ht="20.1" hidden="1" customHeight="1" spans="1:12">
      <c r="A43" s="176" t="s">
        <v>305</v>
      </c>
      <c r="B43" s="176"/>
      <c r="C43" s="176"/>
      <c r="D43" s="176"/>
      <c r="E43" s="34"/>
      <c r="F43" s="170"/>
      <c r="G43" s="173" t="s">
        <v>0</v>
      </c>
      <c r="H43" s="173"/>
      <c r="I43" s="173"/>
      <c r="J43" s="181"/>
      <c r="K43" s="173"/>
      <c r="L43" s="170"/>
    </row>
    <row r="44" ht="20.1" hidden="1" customHeight="1" spans="1:12">
      <c r="A44" s="176" t="s">
        <v>306</v>
      </c>
      <c r="B44" s="176"/>
      <c r="C44" s="176"/>
      <c r="D44" s="176"/>
      <c r="E44" s="34"/>
      <c r="F44" s="170"/>
      <c r="G44" s="173" t="s">
        <v>0</v>
      </c>
      <c r="H44" s="173"/>
      <c r="I44" s="173"/>
      <c r="J44" s="181"/>
      <c r="K44" s="173"/>
      <c r="L44" s="170"/>
    </row>
    <row r="45" ht="20.1" hidden="1" customHeight="1" spans="1:12">
      <c r="A45" s="176" t="s">
        <v>307</v>
      </c>
      <c r="B45" s="176"/>
      <c r="C45" s="176"/>
      <c r="D45" s="176"/>
      <c r="E45" s="34"/>
      <c r="F45" s="170"/>
      <c r="G45" s="173" t="s">
        <v>0</v>
      </c>
      <c r="H45" s="173"/>
      <c r="I45" s="173"/>
      <c r="J45" s="181"/>
      <c r="K45" s="173"/>
      <c r="L45" s="170"/>
    </row>
    <row r="46" ht="20.1" hidden="1" customHeight="1" spans="1:12">
      <c r="A46" s="176" t="s">
        <v>308</v>
      </c>
      <c r="B46" s="176"/>
      <c r="C46" s="176"/>
      <c r="D46" s="176"/>
      <c r="E46" s="34"/>
      <c r="F46" s="170"/>
      <c r="G46" s="173" t="s">
        <v>0</v>
      </c>
      <c r="H46" s="173"/>
      <c r="I46" s="173"/>
      <c r="J46" s="181"/>
      <c r="K46" s="173"/>
      <c r="L46" s="170"/>
    </row>
    <row r="47" ht="20.1" hidden="1" customHeight="1" spans="1:12">
      <c r="A47" s="176" t="s">
        <v>309</v>
      </c>
      <c r="B47" s="176"/>
      <c r="C47" s="176"/>
      <c r="D47" s="176"/>
      <c r="E47" s="34"/>
      <c r="F47" s="170"/>
      <c r="G47" s="173" t="s">
        <v>0</v>
      </c>
      <c r="H47" s="173"/>
      <c r="I47" s="173"/>
      <c r="J47" s="181"/>
      <c r="K47" s="173"/>
      <c r="L47" s="170"/>
    </row>
    <row r="48" ht="20.1" hidden="1" customHeight="1" spans="1:12">
      <c r="A48" s="176" t="s">
        <v>310</v>
      </c>
      <c r="B48" s="176"/>
      <c r="C48" s="176"/>
      <c r="D48" s="176"/>
      <c r="E48" s="34"/>
      <c r="F48" s="170"/>
      <c r="G48" s="173" t="s">
        <v>0</v>
      </c>
      <c r="H48" s="173"/>
      <c r="I48" s="173"/>
      <c r="J48" s="181"/>
      <c r="K48" s="173"/>
      <c r="L48" s="170"/>
    </row>
    <row r="49" ht="20.1" hidden="1" customHeight="1" spans="1:12">
      <c r="A49" s="176" t="s">
        <v>311</v>
      </c>
      <c r="B49" s="176"/>
      <c r="C49" s="176"/>
      <c r="D49" s="176"/>
      <c r="E49" s="34"/>
      <c r="F49" s="170"/>
      <c r="G49" s="175" t="s">
        <v>0</v>
      </c>
      <c r="H49" s="175"/>
      <c r="I49" s="175"/>
      <c r="J49" s="182"/>
      <c r="K49" s="175"/>
      <c r="L49" s="170"/>
    </row>
    <row r="50" ht="20.1" hidden="1" customHeight="1" spans="1:12">
      <c r="A50" s="176" t="s">
        <v>312</v>
      </c>
      <c r="B50" s="176"/>
      <c r="C50" s="176"/>
      <c r="D50" s="176"/>
      <c r="E50" s="34"/>
      <c r="F50" s="170"/>
      <c r="G50" s="175"/>
      <c r="H50" s="175"/>
      <c r="I50" s="175"/>
      <c r="J50" s="182"/>
      <c r="K50" s="175"/>
      <c r="L50" s="170"/>
    </row>
    <row r="51" ht="20.1" hidden="1" customHeight="1" spans="1:12">
      <c r="A51" s="176" t="s">
        <v>313</v>
      </c>
      <c r="B51" s="176"/>
      <c r="C51" s="176"/>
      <c r="D51" s="176"/>
      <c r="E51" s="34"/>
      <c r="F51" s="170"/>
      <c r="G51" s="175" t="s">
        <v>0</v>
      </c>
      <c r="H51" s="175"/>
      <c r="I51" s="175"/>
      <c r="J51" s="182"/>
      <c r="K51" s="175"/>
      <c r="L51" s="170"/>
    </row>
    <row r="52" ht="20.1" hidden="1" customHeight="1" spans="1:12">
      <c r="A52" s="175" t="s">
        <v>314</v>
      </c>
      <c r="B52" s="175"/>
      <c r="C52" s="175"/>
      <c r="D52" s="175"/>
      <c r="E52" s="175"/>
      <c r="F52" s="170"/>
      <c r="G52" s="175" t="s">
        <v>0</v>
      </c>
      <c r="H52" s="175"/>
      <c r="I52" s="175"/>
      <c r="J52" s="182"/>
      <c r="K52" s="175"/>
      <c r="L52" s="170"/>
    </row>
    <row r="53" ht="20.1" hidden="1" customHeight="1" spans="1:12">
      <c r="A53" s="175" t="s">
        <v>315</v>
      </c>
      <c r="B53" s="175"/>
      <c r="C53" s="175"/>
      <c r="D53" s="175"/>
      <c r="E53" s="170"/>
      <c r="F53" s="170"/>
      <c r="G53" s="175" t="s">
        <v>0</v>
      </c>
      <c r="H53" s="175"/>
      <c r="I53" s="175"/>
      <c r="J53" s="182"/>
      <c r="K53" s="175"/>
      <c r="L53" s="170"/>
    </row>
    <row r="54" ht="20.1" hidden="1" customHeight="1" spans="1:12">
      <c r="A54" s="175" t="s">
        <v>316</v>
      </c>
      <c r="B54" s="175"/>
      <c r="C54" s="175"/>
      <c r="D54" s="175"/>
      <c r="E54" s="170"/>
      <c r="F54" s="170"/>
      <c r="G54" s="175" t="s">
        <v>0</v>
      </c>
      <c r="H54" s="175"/>
      <c r="I54" s="175"/>
      <c r="J54" s="182"/>
      <c r="K54" s="175"/>
      <c r="L54" s="170"/>
    </row>
    <row r="55" ht="20.1" hidden="1" customHeight="1" spans="1:12">
      <c r="A55" s="175" t="s">
        <v>317</v>
      </c>
      <c r="B55" s="175"/>
      <c r="C55" s="175"/>
      <c r="D55" s="175"/>
      <c r="E55" s="170"/>
      <c r="F55" s="170"/>
      <c r="G55" s="175"/>
      <c r="H55" s="175"/>
      <c r="I55" s="175"/>
      <c r="J55" s="182"/>
      <c r="K55" s="175"/>
      <c r="L55" s="170"/>
    </row>
    <row r="56" ht="20.1" hidden="1" customHeight="1" spans="1:12">
      <c r="A56" s="175" t="s">
        <v>318</v>
      </c>
      <c r="B56" s="175"/>
      <c r="C56" s="175"/>
      <c r="D56" s="175"/>
      <c r="E56" s="55"/>
      <c r="F56" s="170"/>
      <c r="G56" s="175"/>
      <c r="H56" s="175"/>
      <c r="I56" s="175"/>
      <c r="J56" s="182"/>
      <c r="K56" s="175"/>
      <c r="L56" s="170"/>
    </row>
    <row r="57" ht="20.1" hidden="1" customHeight="1" spans="1:12">
      <c r="A57" s="175" t="s">
        <v>319</v>
      </c>
      <c r="B57" s="175"/>
      <c r="C57" s="175"/>
      <c r="D57" s="175"/>
      <c r="E57" s="55"/>
      <c r="F57" s="170"/>
      <c r="G57" s="175"/>
      <c r="H57" s="175"/>
      <c r="I57" s="175"/>
      <c r="J57" s="182"/>
      <c r="K57" s="173"/>
      <c r="L57" s="170"/>
    </row>
    <row r="58" ht="20.1" hidden="1" customHeight="1" spans="1:12">
      <c r="A58" s="175" t="s">
        <v>320</v>
      </c>
      <c r="B58" s="175"/>
      <c r="C58" s="175"/>
      <c r="D58" s="175"/>
      <c r="E58" s="170"/>
      <c r="F58" s="170"/>
      <c r="G58" s="175"/>
      <c r="H58" s="175"/>
      <c r="I58" s="175"/>
      <c r="J58" s="182"/>
      <c r="K58" s="173"/>
      <c r="L58" s="170"/>
    </row>
    <row r="59" ht="20.1" hidden="1" customHeight="1" spans="1:12">
      <c r="A59" s="175" t="s">
        <v>321</v>
      </c>
      <c r="B59" s="175"/>
      <c r="C59" s="175"/>
      <c r="D59" s="175"/>
      <c r="E59" s="55"/>
      <c r="F59" s="170"/>
      <c r="G59" s="175"/>
      <c r="H59" s="175"/>
      <c r="I59" s="175"/>
      <c r="J59" s="182"/>
      <c r="K59" s="173"/>
      <c r="L59" s="170"/>
    </row>
    <row r="60" ht="20.1" hidden="1" customHeight="1" spans="1:12">
      <c r="A60" s="175" t="s">
        <v>322</v>
      </c>
      <c r="B60" s="175"/>
      <c r="C60" s="175"/>
      <c r="D60" s="175"/>
      <c r="E60" s="55"/>
      <c r="F60" s="170"/>
      <c r="G60" s="175"/>
      <c r="H60" s="175"/>
      <c r="I60" s="175"/>
      <c r="J60" s="182"/>
      <c r="K60" s="173"/>
      <c r="L60" s="170"/>
    </row>
    <row r="61" ht="19.5" hidden="1" customHeight="1" spans="1:12">
      <c r="A61" s="175" t="s">
        <v>323</v>
      </c>
      <c r="B61" s="175"/>
      <c r="C61" s="175"/>
      <c r="D61" s="175"/>
      <c r="E61" s="55"/>
      <c r="F61" s="170"/>
      <c r="G61" s="175"/>
      <c r="H61" s="175"/>
      <c r="I61" s="175"/>
      <c r="J61" s="182"/>
      <c r="K61" s="177"/>
      <c r="L61" s="178"/>
    </row>
    <row r="62" s="156" customFormat="1" ht="20.1" hidden="1" customHeight="1" spans="1:12">
      <c r="A62" s="175" t="s">
        <v>324</v>
      </c>
      <c r="B62" s="175"/>
      <c r="C62" s="175"/>
      <c r="D62" s="175"/>
      <c r="E62" s="177"/>
      <c r="F62" s="178"/>
      <c r="G62" s="175"/>
      <c r="H62" s="175"/>
      <c r="I62" s="175"/>
      <c r="J62" s="182"/>
      <c r="K62" s="177"/>
      <c r="L62" s="178"/>
    </row>
    <row r="63" ht="20.1" hidden="1" customHeight="1" spans="1:12">
      <c r="A63" s="175" t="s">
        <v>325</v>
      </c>
      <c r="B63" s="175"/>
      <c r="C63" s="175"/>
      <c r="D63" s="175"/>
      <c r="E63" s="55"/>
      <c r="F63" s="170"/>
      <c r="G63" s="175"/>
      <c r="H63" s="175"/>
      <c r="I63" s="175"/>
      <c r="J63" s="182"/>
      <c r="K63" s="55"/>
      <c r="L63" s="170"/>
    </row>
    <row r="64" ht="20.1" hidden="1" customHeight="1" spans="1:12">
      <c r="A64" s="175" t="s">
        <v>326</v>
      </c>
      <c r="B64" s="175"/>
      <c r="C64" s="175"/>
      <c r="D64" s="175"/>
      <c r="E64" s="55"/>
      <c r="F64" s="170"/>
      <c r="G64" s="175"/>
      <c r="H64" s="175"/>
      <c r="I64" s="175"/>
      <c r="J64" s="182"/>
      <c r="K64" s="55"/>
      <c r="L64" s="170"/>
    </row>
    <row r="65" ht="20.1" hidden="1" customHeight="1" spans="1:12">
      <c r="A65" s="175" t="s">
        <v>327</v>
      </c>
      <c r="B65" s="175"/>
      <c r="C65" s="175"/>
      <c r="D65" s="175"/>
      <c r="E65" s="55"/>
      <c r="F65" s="170"/>
      <c r="G65" s="175"/>
      <c r="H65" s="175"/>
      <c r="I65" s="175"/>
      <c r="J65" s="182"/>
      <c r="K65" s="55"/>
      <c r="L65" s="170"/>
    </row>
    <row r="66" ht="20.1" hidden="1" customHeight="1" spans="1:12">
      <c r="A66" s="175" t="s">
        <v>328</v>
      </c>
      <c r="B66" s="175"/>
      <c r="C66" s="175"/>
      <c r="D66" s="175"/>
      <c r="E66" s="55"/>
      <c r="F66" s="170"/>
      <c r="G66" s="175"/>
      <c r="H66" s="175"/>
      <c r="I66" s="175"/>
      <c r="J66" s="182"/>
      <c r="K66" s="55"/>
      <c r="L66" s="170"/>
    </row>
    <row r="67" ht="20.1" hidden="1" customHeight="1" spans="1:12">
      <c r="A67" s="175" t="s">
        <v>329</v>
      </c>
      <c r="B67" s="175"/>
      <c r="C67" s="175"/>
      <c r="D67" s="175"/>
      <c r="E67" s="55"/>
      <c r="F67" s="170"/>
      <c r="G67" s="175"/>
      <c r="H67" s="175"/>
      <c r="I67" s="175"/>
      <c r="J67" s="182"/>
      <c r="K67" s="55"/>
      <c r="L67" s="170"/>
    </row>
    <row r="68" ht="20.1" hidden="1" customHeight="1" spans="1:12">
      <c r="A68" s="175" t="s">
        <v>330</v>
      </c>
      <c r="B68" s="175"/>
      <c r="C68" s="175"/>
      <c r="D68" s="175"/>
      <c r="E68" s="55"/>
      <c r="F68" s="170"/>
      <c r="G68" s="175"/>
      <c r="H68" s="175"/>
      <c r="I68" s="175"/>
      <c r="J68" s="182"/>
      <c r="K68" s="55"/>
      <c r="L68" s="170"/>
    </row>
    <row r="69" ht="20.1" hidden="1" customHeight="1" spans="1:12">
      <c r="A69" s="175" t="s">
        <v>331</v>
      </c>
      <c r="B69" s="175"/>
      <c r="C69" s="175"/>
      <c r="D69" s="175"/>
      <c r="E69" s="55"/>
      <c r="F69" s="170"/>
      <c r="G69" s="175"/>
      <c r="H69" s="175"/>
      <c r="I69" s="175"/>
      <c r="J69" s="182"/>
      <c r="K69" s="55"/>
      <c r="L69" s="170"/>
    </row>
    <row r="70" ht="20.1" hidden="1" customHeight="1" spans="1:12">
      <c r="A70" s="175" t="s">
        <v>332</v>
      </c>
      <c r="B70" s="175"/>
      <c r="C70" s="175"/>
      <c r="D70" s="175"/>
      <c r="E70" s="55"/>
      <c r="F70" s="170"/>
      <c r="G70" s="175"/>
      <c r="H70" s="175"/>
      <c r="I70" s="175"/>
      <c r="J70" s="182"/>
      <c r="K70" s="55"/>
      <c r="L70" s="170"/>
    </row>
    <row r="71" ht="20.1" hidden="1" customHeight="1" spans="1:12">
      <c r="A71" s="175" t="s">
        <v>333</v>
      </c>
      <c r="B71" s="175"/>
      <c r="C71" s="175"/>
      <c r="D71" s="175"/>
      <c r="E71" s="55"/>
      <c r="F71" s="170"/>
      <c r="G71" s="175"/>
      <c r="H71" s="175"/>
      <c r="I71" s="175"/>
      <c r="J71" s="182"/>
      <c r="K71" s="55"/>
      <c r="L71" s="170"/>
    </row>
    <row r="72" ht="20.1" hidden="1" customHeight="1" spans="1:12">
      <c r="A72" s="175" t="s">
        <v>334</v>
      </c>
      <c r="B72" s="175"/>
      <c r="C72" s="175"/>
      <c r="D72" s="175"/>
      <c r="E72" s="55"/>
      <c r="F72" s="170"/>
      <c r="G72" s="175"/>
      <c r="H72" s="175"/>
      <c r="I72" s="175"/>
      <c r="J72" s="182"/>
      <c r="K72" s="55"/>
      <c r="L72" s="170"/>
    </row>
    <row r="73" ht="20.1" hidden="1" customHeight="1" spans="1:12">
      <c r="A73" s="175" t="s">
        <v>335</v>
      </c>
      <c r="B73" s="175"/>
      <c r="C73" s="175"/>
      <c r="D73" s="175"/>
      <c r="E73" s="55"/>
      <c r="F73" s="170"/>
      <c r="G73" s="184"/>
      <c r="H73" s="184"/>
      <c r="I73" s="184"/>
      <c r="J73" s="191"/>
      <c r="K73" s="55"/>
      <c r="L73" s="170"/>
    </row>
    <row r="74" ht="20.1" hidden="1" customHeight="1" spans="1:12">
      <c r="A74" s="170" t="s">
        <v>336</v>
      </c>
      <c r="B74" s="170"/>
      <c r="C74" s="170"/>
      <c r="D74" s="170"/>
      <c r="E74" s="55"/>
      <c r="F74" s="170"/>
      <c r="G74" s="184"/>
      <c r="H74" s="184"/>
      <c r="I74" s="184"/>
      <c r="J74" s="191"/>
      <c r="K74" s="55"/>
      <c r="L74" s="170"/>
    </row>
    <row r="75" ht="20.1" hidden="1" customHeight="1" spans="1:12">
      <c r="A75" s="170" t="s">
        <v>337</v>
      </c>
      <c r="B75" s="170"/>
      <c r="C75" s="170"/>
      <c r="D75" s="170"/>
      <c r="E75" s="55"/>
      <c r="F75" s="185"/>
      <c r="G75" s="184"/>
      <c r="H75" s="186"/>
      <c r="I75" s="186"/>
      <c r="J75" s="192"/>
      <c r="K75" s="193"/>
      <c r="L75" s="170"/>
    </row>
    <row r="76" ht="20.1" hidden="1" customHeight="1" spans="1:12">
      <c r="A76" s="170" t="s">
        <v>338</v>
      </c>
      <c r="B76" s="170"/>
      <c r="C76" s="170"/>
      <c r="D76" s="170"/>
      <c r="E76" s="55"/>
      <c r="F76" s="185"/>
      <c r="G76" s="184"/>
      <c r="H76" s="186"/>
      <c r="I76" s="186"/>
      <c r="J76" s="192"/>
      <c r="K76" s="193"/>
      <c r="L76" s="170"/>
    </row>
    <row r="77" ht="20.1" hidden="1" customHeight="1" spans="1:12">
      <c r="A77" s="170" t="s">
        <v>339</v>
      </c>
      <c r="B77" s="170"/>
      <c r="C77" s="170"/>
      <c r="D77" s="170"/>
      <c r="E77" s="55"/>
      <c r="F77" s="185"/>
      <c r="G77" s="184"/>
      <c r="H77" s="186"/>
      <c r="I77" s="186"/>
      <c r="J77" s="192"/>
      <c r="K77" s="193"/>
      <c r="L77" s="170"/>
    </row>
    <row r="78" ht="20.1" hidden="1" customHeight="1" spans="1:12">
      <c r="A78" s="170" t="s">
        <v>340</v>
      </c>
      <c r="B78" s="170"/>
      <c r="C78" s="170"/>
      <c r="D78" s="170"/>
      <c r="E78" s="55"/>
      <c r="F78" s="185"/>
      <c r="G78" s="184"/>
      <c r="H78" s="186"/>
      <c r="I78" s="186"/>
      <c r="J78" s="192"/>
      <c r="K78" s="193"/>
      <c r="L78" s="170"/>
    </row>
    <row r="79" ht="20.1" customHeight="1" spans="1:12">
      <c r="A79" s="55" t="s">
        <v>341</v>
      </c>
      <c r="B79" s="170"/>
      <c r="C79" s="170"/>
      <c r="D79" s="170"/>
      <c r="E79" s="55"/>
      <c r="F79" s="185"/>
      <c r="G79" s="184"/>
      <c r="H79" s="186"/>
      <c r="I79" s="186"/>
      <c r="J79" s="192"/>
      <c r="K79" s="193"/>
      <c r="L79" s="170"/>
    </row>
    <row r="80" ht="20.1" customHeight="1" spans="1:12">
      <c r="A80" s="55" t="s">
        <v>342</v>
      </c>
      <c r="B80" s="170">
        <v>40520</v>
      </c>
      <c r="C80" s="170">
        <f>40520+1928</f>
        <v>42448</v>
      </c>
      <c r="D80" s="170"/>
      <c r="E80" s="55"/>
      <c r="F80" s="185"/>
      <c r="G80" s="184"/>
      <c r="H80" s="186"/>
      <c r="I80" s="186"/>
      <c r="J80" s="192"/>
      <c r="K80" s="193"/>
      <c r="L80" s="170"/>
    </row>
    <row r="81" ht="20.1" customHeight="1" spans="1:12">
      <c r="A81" s="55" t="s">
        <v>343</v>
      </c>
      <c r="B81" s="170"/>
      <c r="C81" s="170"/>
      <c r="D81" s="170"/>
      <c r="E81" s="187"/>
      <c r="F81" s="170"/>
      <c r="G81" s="184" t="s">
        <v>344</v>
      </c>
      <c r="H81" s="184"/>
      <c r="I81" s="184"/>
      <c r="J81" s="191"/>
      <c r="K81" s="187"/>
      <c r="L81" s="170"/>
    </row>
    <row r="82" ht="20.1" customHeight="1" spans="1:12">
      <c r="A82" s="170" t="s">
        <v>345</v>
      </c>
      <c r="B82" s="55"/>
      <c r="C82" s="55"/>
      <c r="D82" s="55"/>
      <c r="E82" s="170"/>
      <c r="F82" s="170"/>
      <c r="G82" s="173" t="s">
        <v>346</v>
      </c>
      <c r="H82" s="175"/>
      <c r="I82" s="175"/>
      <c r="J82" s="182"/>
      <c r="K82" s="170"/>
      <c r="L82" s="170"/>
    </row>
    <row r="83" ht="20.1" customHeight="1" spans="1:12">
      <c r="A83" s="55" t="s">
        <v>347</v>
      </c>
      <c r="B83" s="55"/>
      <c r="C83" s="55"/>
      <c r="D83" s="55"/>
      <c r="E83" s="170"/>
      <c r="F83" s="170"/>
      <c r="G83" s="188" t="s">
        <v>348</v>
      </c>
      <c r="H83" s="173"/>
      <c r="I83" s="173"/>
      <c r="J83" s="181"/>
      <c r="K83" s="55"/>
      <c r="L83" s="170"/>
    </row>
    <row r="84" ht="20.1" customHeight="1" spans="1:12">
      <c r="A84" s="55" t="s">
        <v>349</v>
      </c>
      <c r="B84" s="55"/>
      <c r="C84" s="55"/>
      <c r="D84" s="55"/>
      <c r="E84" s="55"/>
      <c r="F84" s="170"/>
      <c r="G84" s="188" t="s">
        <v>350</v>
      </c>
      <c r="H84" s="188"/>
      <c r="I84" s="188"/>
      <c r="J84" s="127"/>
      <c r="K84" s="55"/>
      <c r="L84" s="170"/>
    </row>
    <row r="85" ht="20.1" customHeight="1" spans="1:12">
      <c r="A85" s="55" t="s">
        <v>351</v>
      </c>
      <c r="B85" s="55"/>
      <c r="C85" s="55"/>
      <c r="D85" s="55"/>
      <c r="E85" s="170"/>
      <c r="F85" s="170"/>
      <c r="G85" s="55" t="s">
        <v>352</v>
      </c>
      <c r="H85" s="188"/>
      <c r="I85" s="188"/>
      <c r="J85" s="127">
        <v>2241</v>
      </c>
      <c r="K85" s="55"/>
      <c r="L85" s="170"/>
    </row>
    <row r="86" ht="20.1" customHeight="1" spans="1:12">
      <c r="A86" s="55" t="s">
        <v>353</v>
      </c>
      <c r="B86" s="55"/>
      <c r="C86" s="55"/>
      <c r="D86" s="55"/>
      <c r="E86" s="170"/>
      <c r="F86" s="170"/>
      <c r="G86" s="55" t="s">
        <v>354</v>
      </c>
      <c r="H86" s="170"/>
      <c r="I86" s="170"/>
      <c r="J86" s="194"/>
      <c r="K86" s="170"/>
      <c r="L86" s="170"/>
    </row>
    <row r="87" ht="20.1" customHeight="1" spans="1:12">
      <c r="A87" s="55" t="s">
        <v>355</v>
      </c>
      <c r="B87" s="55"/>
      <c r="C87" s="55"/>
      <c r="D87" s="55"/>
      <c r="E87" s="170"/>
      <c r="F87" s="170"/>
      <c r="G87" s="55" t="s">
        <v>356</v>
      </c>
      <c r="H87" s="55"/>
      <c r="I87" s="55"/>
      <c r="J87" s="181"/>
      <c r="K87" s="170"/>
      <c r="L87" s="170"/>
    </row>
    <row r="88" ht="20.1" customHeight="1" spans="1:12">
      <c r="A88" s="55" t="s">
        <v>357</v>
      </c>
      <c r="B88" s="55"/>
      <c r="C88" s="55"/>
      <c r="D88" s="55"/>
      <c r="E88" s="170"/>
      <c r="F88" s="170"/>
      <c r="G88" s="170" t="s">
        <v>358</v>
      </c>
      <c r="H88" s="55"/>
      <c r="I88" s="55"/>
      <c r="J88" s="181"/>
      <c r="K88" s="170"/>
      <c r="L88" s="170"/>
    </row>
    <row r="89" ht="20.1" customHeight="1" spans="1:12">
      <c r="A89" s="170" t="s">
        <v>359</v>
      </c>
      <c r="B89" s="55"/>
      <c r="C89" s="55"/>
      <c r="D89" s="55"/>
      <c r="E89" s="170"/>
      <c r="F89" s="170"/>
      <c r="G89" s="170" t="s">
        <v>360</v>
      </c>
      <c r="H89" s="55"/>
      <c r="I89" s="55"/>
      <c r="J89" s="181"/>
      <c r="K89" s="170"/>
      <c r="L89" s="170"/>
    </row>
    <row r="90" ht="19.15" customHeight="1" spans="1:12">
      <c r="A90" s="170" t="s">
        <v>361</v>
      </c>
      <c r="B90" s="55"/>
      <c r="C90" s="55"/>
      <c r="D90" s="55"/>
      <c r="E90" s="170"/>
      <c r="F90" s="170"/>
      <c r="G90" s="173" t="s">
        <v>362</v>
      </c>
      <c r="H90" s="173"/>
      <c r="I90" s="173"/>
      <c r="J90" s="181"/>
      <c r="K90" s="170"/>
      <c r="L90" s="170"/>
    </row>
    <row r="91" ht="18" customHeight="1" spans="1:12">
      <c r="A91" s="189" t="s">
        <v>363</v>
      </c>
      <c r="B91" s="187">
        <f>B7+B8</f>
        <v>143419</v>
      </c>
      <c r="C91" s="187">
        <f>C7+C8</f>
        <v>152274</v>
      </c>
      <c r="D91" s="187">
        <f>D7+D8+D81</f>
        <v>121845</v>
      </c>
      <c r="E91" s="170"/>
      <c r="F91" s="170"/>
      <c r="G91" s="189" t="s">
        <v>364</v>
      </c>
      <c r="H91" s="187">
        <f>H7+H8</f>
        <v>143419</v>
      </c>
      <c r="I91" s="187">
        <f>I7+I8</f>
        <v>125728</v>
      </c>
      <c r="J91" s="166">
        <f>J7+J8+J85</f>
        <v>121845</v>
      </c>
      <c r="K91" s="170"/>
      <c r="L91" s="170"/>
    </row>
    <row r="92" spans="7:7">
      <c r="G92" s="190"/>
    </row>
    <row r="93" spans="7:7">
      <c r="G93" s="190"/>
    </row>
    <row r="94" spans="7:7">
      <c r="G94" s="190"/>
    </row>
    <row r="95" spans="7:7">
      <c r="G95" s="190"/>
    </row>
    <row r="96" spans="7:7">
      <c r="G96" s="190"/>
    </row>
    <row r="97" spans="7:7">
      <c r="G97" s="190"/>
    </row>
    <row r="98" spans="7:7">
      <c r="G98" s="190"/>
    </row>
    <row r="99" spans="7:7">
      <c r="G99" s="190"/>
    </row>
    <row r="100" spans="7:7">
      <c r="G100" s="190"/>
    </row>
    <row r="101" spans="7:7">
      <c r="G101" s="190"/>
    </row>
    <row r="102" spans="7:7">
      <c r="G102" s="190"/>
    </row>
    <row r="103" spans="7:7">
      <c r="G103" s="190"/>
    </row>
    <row r="104" spans="7:7">
      <c r="G104" s="190"/>
    </row>
    <row r="105" spans="7:7">
      <c r="G105" s="190"/>
    </row>
    <row r="106" spans="7:7">
      <c r="G106" s="190"/>
    </row>
    <row r="107" spans="7:7">
      <c r="G107" s="190"/>
    </row>
    <row r="108" spans="7:7">
      <c r="G108" s="190"/>
    </row>
    <row r="109" spans="7:7">
      <c r="G109" s="190"/>
    </row>
    <row r="110" spans="7:7">
      <c r="G110" s="190"/>
    </row>
  </sheetData>
  <protectedRanges>
    <protectedRange password="CC35" sqref="E31:E51" name="区域1"/>
  </protectedRanges>
  <mergeCells count="10">
    <mergeCell ref="A2:L2"/>
    <mergeCell ref="A4:F4"/>
    <mergeCell ref="G4:L4"/>
    <mergeCell ref="D5:F5"/>
    <mergeCell ref="J5:L5"/>
    <mergeCell ref="A5:A6"/>
    <mergeCell ref="B5:B6"/>
    <mergeCell ref="C5:C6"/>
    <mergeCell ref="H5:H6"/>
    <mergeCell ref="I5:I6"/>
  </mergeCells>
  <printOptions horizontalCentered="1"/>
  <pageMargins left="0.472222222222222" right="0.472222222222222" top="0.393055555555556" bottom="0.0784722222222222" header="0.314583333333333" footer="0.314583333333333"/>
  <pageSetup paperSize="9" scale="94" fitToHeight="0"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1"/>
  <sheetViews>
    <sheetView showGridLines="0" showZeros="0" workbookViewId="0">
      <pane topLeftCell="A1" activePane="bottomRight" state="frozen"/>
      <selection activeCell="K5" sqref="K5"/>
    </sheetView>
  </sheetViews>
  <sheetFormatPr defaultColWidth="9" defaultRowHeight="13.5"/>
  <cols>
    <col min="1" max="1" width="9.375" style="36"/>
    <col min="2" max="2" width="33.625" style="36" customWidth="1"/>
    <col min="3" max="4" width="14" style="38" customWidth="1"/>
    <col min="5" max="9" width="8.75" style="38" customWidth="1"/>
    <col min="10" max="16384" width="9" style="36"/>
  </cols>
  <sheetData>
    <row r="1" ht="14.25" spans="1:1">
      <c r="A1" s="40" t="s">
        <v>365</v>
      </c>
    </row>
    <row r="2" s="37" customFormat="1" ht="22.5" spans="1:9">
      <c r="A2" s="24" t="s">
        <v>366</v>
      </c>
      <c r="B2" s="24"/>
      <c r="C2" s="128"/>
      <c r="D2" s="128"/>
      <c r="E2" s="128"/>
      <c r="F2" s="128"/>
      <c r="G2" s="128"/>
      <c r="H2" s="128"/>
      <c r="I2" s="128"/>
    </row>
    <row r="3" ht="18" customHeight="1" spans="9:9">
      <c r="I3" s="153" t="s">
        <v>10</v>
      </c>
    </row>
    <row r="4" s="39" customFormat="1" ht="31.5" customHeight="1" spans="1:9">
      <c r="A4" s="42" t="s">
        <v>263</v>
      </c>
      <c r="B4" s="42"/>
      <c r="C4" s="43" t="s">
        <v>367</v>
      </c>
      <c r="D4" s="43" t="s">
        <v>368</v>
      </c>
      <c r="E4" s="43" t="s">
        <v>369</v>
      </c>
      <c r="F4" s="43" t="s">
        <v>370</v>
      </c>
      <c r="G4" s="43" t="s">
        <v>371</v>
      </c>
      <c r="H4" s="43" t="s">
        <v>372</v>
      </c>
      <c r="I4" s="43" t="s">
        <v>373</v>
      </c>
    </row>
    <row r="5" s="39" customFormat="1" ht="27" customHeight="1" spans="1:9">
      <c r="A5" s="42" t="s">
        <v>374</v>
      </c>
      <c r="B5" s="42" t="s">
        <v>14</v>
      </c>
      <c r="C5" s="43"/>
      <c r="D5" s="43"/>
      <c r="E5" s="142"/>
      <c r="F5" s="43"/>
      <c r="G5" s="43"/>
      <c r="H5" s="43"/>
      <c r="I5" s="43"/>
    </row>
    <row r="6" s="39" customFormat="1" ht="27" customHeight="1" spans="1:9">
      <c r="A6" s="143" t="s">
        <v>375</v>
      </c>
      <c r="B6" s="144"/>
      <c r="C6" s="145">
        <v>105048</v>
      </c>
      <c r="D6" s="43">
        <f>D7+D40+D63+D117+D133+D197+D205+D206+D209</f>
        <v>105048</v>
      </c>
      <c r="E6" s="142"/>
      <c r="F6" s="43"/>
      <c r="G6" s="43"/>
      <c r="H6" s="43"/>
      <c r="I6" s="43"/>
    </row>
    <row r="7" s="141" customFormat="1" ht="20.1" customHeight="1" spans="1:9">
      <c r="A7" s="146">
        <v>201</v>
      </c>
      <c r="B7" s="147" t="s">
        <v>376</v>
      </c>
      <c r="C7" s="148">
        <f>SUM(C8:C33)</f>
        <v>10342.094417</v>
      </c>
      <c r="D7" s="148">
        <f>SUM(D8:D33)</f>
        <v>10342.094417</v>
      </c>
      <c r="E7" s="148">
        <f t="shared" ref="D7:I7" si="0">SUM(E8:E33)</f>
        <v>0</v>
      </c>
      <c r="F7" s="148">
        <f t="shared" si="0"/>
        <v>0</v>
      </c>
      <c r="G7" s="148">
        <f t="shared" si="0"/>
        <v>0</v>
      </c>
      <c r="H7" s="148">
        <f t="shared" si="0"/>
        <v>0</v>
      </c>
      <c r="I7" s="148">
        <f t="shared" si="0"/>
        <v>0</v>
      </c>
    </row>
    <row r="8" ht="20.1" customHeight="1" spans="1:9">
      <c r="A8" s="149">
        <v>20101</v>
      </c>
      <c r="B8" s="149" t="s">
        <v>377</v>
      </c>
      <c r="C8" s="43">
        <f>SUM(D8:I8)</f>
        <v>662.7265</v>
      </c>
      <c r="D8" s="43">
        <v>662.7265</v>
      </c>
      <c r="E8" s="142"/>
      <c r="F8" s="43"/>
      <c r="G8" s="43"/>
      <c r="H8" s="43"/>
      <c r="I8" s="43"/>
    </row>
    <row r="9" ht="20.1" hidden="1" customHeight="1" spans="1:9">
      <c r="A9" s="149">
        <v>20102</v>
      </c>
      <c r="B9" s="149" t="s">
        <v>378</v>
      </c>
      <c r="C9" s="43">
        <f t="shared" ref="C9:C72" si="1">SUM(D9:I9)</f>
        <v>0</v>
      </c>
      <c r="D9" s="43"/>
      <c r="E9" s="142"/>
      <c r="F9" s="43"/>
      <c r="G9" s="43"/>
      <c r="H9" s="43"/>
      <c r="I9" s="43"/>
    </row>
    <row r="10" ht="20.1" customHeight="1" spans="1:9">
      <c r="A10" s="149">
        <v>20103</v>
      </c>
      <c r="B10" s="149" t="s">
        <v>379</v>
      </c>
      <c r="C10" s="43">
        <f t="shared" si="1"/>
        <v>4142.774817</v>
      </c>
      <c r="D10" s="43">
        <v>4142.774817</v>
      </c>
      <c r="E10" s="142"/>
      <c r="F10" s="43"/>
      <c r="G10" s="43"/>
      <c r="H10" s="43"/>
      <c r="I10" s="43"/>
    </row>
    <row r="11" ht="20.1" customHeight="1" spans="1:9">
      <c r="A11" s="149">
        <v>20104</v>
      </c>
      <c r="B11" s="149" t="s">
        <v>380</v>
      </c>
      <c r="C11" s="43">
        <f t="shared" si="1"/>
        <v>990.5697</v>
      </c>
      <c r="D11" s="43">
        <v>990.5697</v>
      </c>
      <c r="E11" s="142"/>
      <c r="F11" s="43"/>
      <c r="G11" s="43"/>
      <c r="H11" s="43"/>
      <c r="I11" s="43"/>
    </row>
    <row r="12" ht="20.1" hidden="1" customHeight="1" spans="1:9">
      <c r="A12" s="149">
        <v>20105</v>
      </c>
      <c r="B12" s="150" t="s">
        <v>381</v>
      </c>
      <c r="C12" s="43">
        <f t="shared" si="1"/>
        <v>0</v>
      </c>
      <c r="D12" s="43"/>
      <c r="E12" s="142"/>
      <c r="F12" s="43"/>
      <c r="G12" s="43"/>
      <c r="H12" s="43"/>
      <c r="I12" s="43"/>
    </row>
    <row r="13" ht="20.1" customHeight="1" spans="1:9">
      <c r="A13" s="149">
        <v>20106</v>
      </c>
      <c r="B13" s="149" t="s">
        <v>382</v>
      </c>
      <c r="C13" s="43">
        <f t="shared" si="1"/>
        <v>902.4505</v>
      </c>
      <c r="D13" s="43">
        <v>902.4505</v>
      </c>
      <c r="E13" s="142"/>
      <c r="F13" s="43"/>
      <c r="G13" s="43"/>
      <c r="H13" s="43"/>
      <c r="I13" s="43"/>
    </row>
    <row r="14" ht="20.1" customHeight="1" spans="1:9">
      <c r="A14" s="149">
        <v>20107</v>
      </c>
      <c r="B14" s="149" t="s">
        <v>383</v>
      </c>
      <c r="C14" s="43">
        <f t="shared" si="1"/>
        <v>2800</v>
      </c>
      <c r="D14" s="43">
        <v>2800</v>
      </c>
      <c r="E14" s="142"/>
      <c r="F14" s="43"/>
      <c r="G14" s="43"/>
      <c r="H14" s="43"/>
      <c r="I14" s="43"/>
    </row>
    <row r="15" ht="20.1" hidden="1" customHeight="1" spans="1:9">
      <c r="A15" s="149">
        <v>20108</v>
      </c>
      <c r="B15" s="150" t="s">
        <v>384</v>
      </c>
      <c r="C15" s="43">
        <f t="shared" si="1"/>
        <v>0</v>
      </c>
      <c r="D15" s="43"/>
      <c r="E15" s="142"/>
      <c r="F15" s="43"/>
      <c r="G15" s="43"/>
      <c r="H15" s="43"/>
      <c r="I15" s="43"/>
    </row>
    <row r="16" ht="20.1" hidden="1" customHeight="1" spans="1:9">
      <c r="A16" s="149">
        <v>20109</v>
      </c>
      <c r="B16" s="149" t="s">
        <v>385</v>
      </c>
      <c r="C16" s="43">
        <f t="shared" si="1"/>
        <v>0</v>
      </c>
      <c r="D16" s="43"/>
      <c r="E16" s="142"/>
      <c r="F16" s="43"/>
      <c r="G16" s="43"/>
      <c r="H16" s="43"/>
      <c r="I16" s="43"/>
    </row>
    <row r="17" ht="20.1" customHeight="1" spans="1:9">
      <c r="A17" s="149">
        <v>20111</v>
      </c>
      <c r="B17" s="35" t="s">
        <v>386</v>
      </c>
      <c r="C17" s="43">
        <f t="shared" si="1"/>
        <v>163.6709</v>
      </c>
      <c r="D17" s="43">
        <v>163.6709</v>
      </c>
      <c r="E17" s="142"/>
      <c r="F17" s="142"/>
      <c r="G17" s="43"/>
      <c r="H17" s="43"/>
      <c r="I17" s="43"/>
    </row>
    <row r="18" ht="20.1" hidden="1" customHeight="1" spans="1:9">
      <c r="A18" s="149">
        <v>20113</v>
      </c>
      <c r="B18" s="35" t="s">
        <v>387</v>
      </c>
      <c r="C18" s="43">
        <f t="shared" si="1"/>
        <v>0</v>
      </c>
      <c r="D18" s="43"/>
      <c r="E18" s="142"/>
      <c r="F18" s="43"/>
      <c r="G18" s="43"/>
      <c r="H18" s="43"/>
      <c r="I18" s="43"/>
    </row>
    <row r="19" ht="20.1" hidden="1" customHeight="1" spans="1:9">
      <c r="A19" s="149">
        <v>20114</v>
      </c>
      <c r="B19" s="150" t="s">
        <v>388</v>
      </c>
      <c r="C19" s="43">
        <f t="shared" si="1"/>
        <v>0</v>
      </c>
      <c r="D19" s="43"/>
      <c r="E19" s="142"/>
      <c r="F19" s="43"/>
      <c r="G19" s="43"/>
      <c r="H19" s="43"/>
      <c r="I19" s="43"/>
    </row>
    <row r="20" ht="20.1" hidden="1" customHeight="1" spans="1:9">
      <c r="A20" s="149">
        <v>20123</v>
      </c>
      <c r="B20" s="149" t="s">
        <v>389</v>
      </c>
      <c r="C20" s="43">
        <f t="shared" si="1"/>
        <v>0</v>
      </c>
      <c r="D20" s="43"/>
      <c r="E20" s="142"/>
      <c r="F20" s="43"/>
      <c r="G20" s="43"/>
      <c r="H20" s="43"/>
      <c r="I20" s="43"/>
    </row>
    <row r="21" ht="20.1" hidden="1" customHeight="1" spans="1:9">
      <c r="A21" s="149">
        <v>20125</v>
      </c>
      <c r="B21" s="149" t="s">
        <v>390</v>
      </c>
      <c r="C21" s="43">
        <f t="shared" si="1"/>
        <v>0</v>
      </c>
      <c r="D21" s="43"/>
      <c r="E21" s="142"/>
      <c r="F21" s="43"/>
      <c r="G21" s="43"/>
      <c r="H21" s="43"/>
      <c r="I21" s="43"/>
    </row>
    <row r="22" ht="20.1" hidden="1" customHeight="1" spans="1:9">
      <c r="A22" s="149">
        <v>20126</v>
      </c>
      <c r="B22" s="150" t="s">
        <v>391</v>
      </c>
      <c r="C22" s="43">
        <f t="shared" si="1"/>
        <v>0</v>
      </c>
      <c r="D22" s="43"/>
      <c r="E22" s="142"/>
      <c r="F22" s="43"/>
      <c r="G22" s="43"/>
      <c r="H22" s="43"/>
      <c r="I22" s="43"/>
    </row>
    <row r="23" ht="18.75" hidden="1" customHeight="1" spans="1:9">
      <c r="A23" s="149">
        <v>20128</v>
      </c>
      <c r="B23" s="150" t="s">
        <v>392</v>
      </c>
      <c r="C23" s="43">
        <f t="shared" si="1"/>
        <v>0</v>
      </c>
      <c r="D23" s="43"/>
      <c r="E23" s="142"/>
      <c r="F23" s="43"/>
      <c r="G23" s="43"/>
      <c r="H23" s="43"/>
      <c r="I23" s="43"/>
    </row>
    <row r="24" ht="20.1" customHeight="1" spans="1:9">
      <c r="A24" s="149">
        <v>20129</v>
      </c>
      <c r="B24" s="150" t="s">
        <v>393</v>
      </c>
      <c r="C24" s="43">
        <f t="shared" si="1"/>
        <v>370.13</v>
      </c>
      <c r="D24" s="43">
        <v>370.13</v>
      </c>
      <c r="E24" s="142"/>
      <c r="F24" s="43"/>
      <c r="G24" s="43"/>
      <c r="H24" s="43"/>
      <c r="I24" s="43"/>
    </row>
    <row r="25" ht="20.1" hidden="1" customHeight="1" spans="1:9">
      <c r="A25" s="149">
        <v>20131</v>
      </c>
      <c r="B25" s="150" t="s">
        <v>394</v>
      </c>
      <c r="C25" s="43">
        <f t="shared" si="1"/>
        <v>0</v>
      </c>
      <c r="D25" s="43"/>
      <c r="E25" s="142"/>
      <c r="F25" s="43"/>
      <c r="G25" s="43"/>
      <c r="H25" s="43"/>
      <c r="I25" s="43"/>
    </row>
    <row r="26" ht="20.1" customHeight="1" spans="1:9">
      <c r="A26" s="149">
        <v>20132</v>
      </c>
      <c r="B26" s="150" t="s">
        <v>395</v>
      </c>
      <c r="C26" s="43">
        <f t="shared" si="1"/>
        <v>39.05</v>
      </c>
      <c r="D26" s="43">
        <v>39.05</v>
      </c>
      <c r="E26" s="142"/>
      <c r="F26" s="43"/>
      <c r="G26" s="43"/>
      <c r="H26" s="43"/>
      <c r="I26" s="43"/>
    </row>
    <row r="27" ht="20.1" hidden="1" customHeight="1" spans="1:9">
      <c r="A27" s="149">
        <v>20133</v>
      </c>
      <c r="B27" s="150" t="s">
        <v>396</v>
      </c>
      <c r="C27" s="43">
        <f t="shared" si="1"/>
        <v>0</v>
      </c>
      <c r="D27" s="43"/>
      <c r="E27" s="142"/>
      <c r="F27" s="43"/>
      <c r="G27" s="43"/>
      <c r="H27" s="43"/>
      <c r="I27" s="43"/>
    </row>
    <row r="28" ht="20.1" hidden="1" customHeight="1" spans="1:9">
      <c r="A28" s="149">
        <v>20134</v>
      </c>
      <c r="B28" s="150" t="s">
        <v>397</v>
      </c>
      <c r="C28" s="43">
        <f t="shared" si="1"/>
        <v>0</v>
      </c>
      <c r="D28" s="43"/>
      <c r="E28" s="142"/>
      <c r="F28" s="43"/>
      <c r="G28" s="43"/>
      <c r="H28" s="43"/>
      <c r="I28" s="43"/>
    </row>
    <row r="29" ht="20.1" hidden="1" customHeight="1" spans="1:9">
      <c r="A29" s="149">
        <v>20135</v>
      </c>
      <c r="B29" s="150" t="s">
        <v>398</v>
      </c>
      <c r="C29" s="43">
        <f t="shared" si="1"/>
        <v>0</v>
      </c>
      <c r="D29" s="43"/>
      <c r="E29" s="142"/>
      <c r="F29" s="43"/>
      <c r="G29" s="43"/>
      <c r="H29" s="43"/>
      <c r="I29" s="43"/>
    </row>
    <row r="30" ht="20.1" hidden="1" customHeight="1" spans="1:9">
      <c r="A30" s="149">
        <v>20136</v>
      </c>
      <c r="B30" s="150" t="s">
        <v>399</v>
      </c>
      <c r="C30" s="43">
        <f t="shared" si="1"/>
        <v>0</v>
      </c>
      <c r="D30" s="43"/>
      <c r="E30" s="142"/>
      <c r="F30" s="43"/>
      <c r="G30" s="43"/>
      <c r="H30" s="43"/>
      <c r="I30" s="43"/>
    </row>
    <row r="31" ht="20.1" hidden="1" customHeight="1" spans="1:9">
      <c r="A31" s="149">
        <v>20137</v>
      </c>
      <c r="B31" s="149" t="s">
        <v>400</v>
      </c>
      <c r="C31" s="43">
        <f t="shared" si="1"/>
        <v>0</v>
      </c>
      <c r="D31" s="43"/>
      <c r="E31" s="142"/>
      <c r="F31" s="43"/>
      <c r="G31" s="43"/>
      <c r="H31" s="43"/>
      <c r="I31" s="43"/>
    </row>
    <row r="32" ht="20.1" customHeight="1" spans="1:9">
      <c r="A32" s="149">
        <v>20138</v>
      </c>
      <c r="B32" s="149" t="s">
        <v>401</v>
      </c>
      <c r="C32" s="43">
        <f t="shared" si="1"/>
        <v>270.722</v>
      </c>
      <c r="D32" s="43">
        <v>270.722</v>
      </c>
      <c r="E32" s="142"/>
      <c r="F32" s="43"/>
      <c r="G32" s="43"/>
      <c r="H32" s="43"/>
      <c r="I32" s="43"/>
    </row>
    <row r="33" ht="20.1" hidden="1" customHeight="1" spans="1:9">
      <c r="A33" s="149">
        <v>20199</v>
      </c>
      <c r="B33" s="149" t="s">
        <v>402</v>
      </c>
      <c r="C33" s="43">
        <f t="shared" si="1"/>
        <v>0</v>
      </c>
      <c r="D33" s="43"/>
      <c r="E33" s="142"/>
      <c r="F33" s="43"/>
      <c r="G33" s="43"/>
      <c r="H33" s="43"/>
      <c r="I33" s="43"/>
    </row>
    <row r="34" ht="20.1" hidden="1" customHeight="1" spans="1:9">
      <c r="A34" s="49">
        <v>202</v>
      </c>
      <c r="B34" s="35" t="s">
        <v>403</v>
      </c>
      <c r="C34" s="43">
        <f>SUM(C35:C36)</f>
        <v>0</v>
      </c>
      <c r="D34" s="43">
        <f t="shared" ref="D34:I34" si="2">SUM(D35:D36)</f>
        <v>0</v>
      </c>
      <c r="E34" s="43">
        <f t="shared" si="2"/>
        <v>0</v>
      </c>
      <c r="F34" s="43">
        <f t="shared" si="2"/>
        <v>0</v>
      </c>
      <c r="G34" s="43">
        <f t="shared" si="2"/>
        <v>0</v>
      </c>
      <c r="H34" s="43">
        <f t="shared" si="2"/>
        <v>0</v>
      </c>
      <c r="I34" s="43">
        <f t="shared" si="2"/>
        <v>0</v>
      </c>
    </row>
    <row r="35" ht="20.1" hidden="1" customHeight="1" spans="1:9">
      <c r="A35" s="149">
        <v>20205</v>
      </c>
      <c r="B35" s="149" t="s">
        <v>404</v>
      </c>
      <c r="C35" s="43">
        <f t="shared" ref="C35:C40" si="3">SUM(D35:I35)</f>
        <v>0</v>
      </c>
      <c r="D35" s="43"/>
      <c r="E35" s="142"/>
      <c r="F35" s="43"/>
      <c r="G35" s="43"/>
      <c r="H35" s="43"/>
      <c r="I35" s="43"/>
    </row>
    <row r="36" ht="20.1" hidden="1" customHeight="1" spans="1:9">
      <c r="A36" s="149">
        <v>20299</v>
      </c>
      <c r="B36" s="149" t="s">
        <v>405</v>
      </c>
      <c r="C36" s="43">
        <f t="shared" si="3"/>
        <v>0</v>
      </c>
      <c r="D36" s="43"/>
      <c r="E36" s="142"/>
      <c r="F36" s="43"/>
      <c r="G36" s="43"/>
      <c r="H36" s="43"/>
      <c r="I36" s="43"/>
    </row>
    <row r="37" ht="20.1" hidden="1" customHeight="1" spans="1:9">
      <c r="A37" s="49">
        <v>203</v>
      </c>
      <c r="B37" s="35" t="s">
        <v>406</v>
      </c>
      <c r="C37" s="43">
        <f>SUM(C38:C39)</f>
        <v>0</v>
      </c>
      <c r="D37" s="43">
        <f t="shared" ref="D37:I37" si="4">SUM(D38:D39)</f>
        <v>0</v>
      </c>
      <c r="E37" s="43">
        <f t="shared" si="4"/>
        <v>0</v>
      </c>
      <c r="F37" s="43">
        <f t="shared" si="4"/>
        <v>0</v>
      </c>
      <c r="G37" s="43">
        <f t="shared" si="4"/>
        <v>0</v>
      </c>
      <c r="H37" s="43">
        <f t="shared" si="4"/>
        <v>0</v>
      </c>
      <c r="I37" s="43">
        <f t="shared" si="4"/>
        <v>0</v>
      </c>
    </row>
    <row r="38" ht="20.1" hidden="1" customHeight="1" spans="1:9">
      <c r="A38" s="49">
        <v>20306</v>
      </c>
      <c r="B38" s="150" t="s">
        <v>407</v>
      </c>
      <c r="C38" s="43">
        <f t="shared" si="3"/>
        <v>0</v>
      </c>
      <c r="D38" s="43"/>
      <c r="E38" s="142"/>
      <c r="F38" s="43"/>
      <c r="G38" s="43"/>
      <c r="H38" s="43"/>
      <c r="I38" s="43"/>
    </row>
    <row r="39" ht="20.1" hidden="1" customHeight="1" spans="1:9">
      <c r="A39" s="49">
        <v>20399</v>
      </c>
      <c r="B39" s="150" t="s">
        <v>408</v>
      </c>
      <c r="C39" s="43">
        <f t="shared" si="3"/>
        <v>0</v>
      </c>
      <c r="D39" s="43"/>
      <c r="E39" s="142"/>
      <c r="F39" s="43"/>
      <c r="G39" s="43"/>
      <c r="H39" s="43"/>
      <c r="I39" s="43"/>
    </row>
    <row r="40" s="141" customFormat="1" ht="20.1" customHeight="1" spans="1:9">
      <c r="A40" s="151">
        <v>204</v>
      </c>
      <c r="B40" s="147" t="s">
        <v>409</v>
      </c>
      <c r="C40" s="148">
        <f t="shared" si="3"/>
        <v>134.76</v>
      </c>
      <c r="D40" s="148">
        <v>134.76</v>
      </c>
      <c r="E40" s="148">
        <f t="shared" ref="D40:I40" si="5">SUM(E41:E51)</f>
        <v>0</v>
      </c>
      <c r="F40" s="148">
        <f t="shared" si="5"/>
        <v>0</v>
      </c>
      <c r="G40" s="148">
        <f t="shared" si="5"/>
        <v>0</v>
      </c>
      <c r="H40" s="148">
        <f t="shared" si="5"/>
        <v>0</v>
      </c>
      <c r="I40" s="148">
        <f t="shared" si="5"/>
        <v>0</v>
      </c>
    </row>
    <row r="41" ht="20.1" hidden="1" customHeight="1" spans="1:9">
      <c r="A41" s="149">
        <v>20401</v>
      </c>
      <c r="B41" s="149" t="s">
        <v>410</v>
      </c>
      <c r="C41" s="43">
        <f t="shared" ref="C41:C51" si="6">SUM(D41:I41)</f>
        <v>0</v>
      </c>
      <c r="D41" s="43"/>
      <c r="E41" s="142"/>
      <c r="F41" s="43"/>
      <c r="G41" s="43"/>
      <c r="H41" s="43"/>
      <c r="I41" s="43"/>
    </row>
    <row r="42" ht="20.1" customHeight="1" spans="1:9">
      <c r="A42" s="149">
        <v>20402</v>
      </c>
      <c r="B42" s="150" t="s">
        <v>411</v>
      </c>
      <c r="C42" s="43">
        <f t="shared" si="6"/>
        <v>134.76</v>
      </c>
      <c r="D42" s="152">
        <v>134.76</v>
      </c>
      <c r="E42" s="152"/>
      <c r="F42" s="152"/>
      <c r="G42" s="152"/>
      <c r="H42" s="152"/>
      <c r="I42" s="152"/>
    </row>
    <row r="43" ht="20.1" hidden="1" customHeight="1" spans="1:9">
      <c r="A43" s="149">
        <v>20403</v>
      </c>
      <c r="B43" s="149" t="s">
        <v>412</v>
      </c>
      <c r="C43" s="43">
        <f t="shared" si="6"/>
        <v>0</v>
      </c>
      <c r="D43" s="152"/>
      <c r="E43" s="152"/>
      <c r="F43" s="152"/>
      <c r="G43" s="152"/>
      <c r="H43" s="152"/>
      <c r="I43" s="152"/>
    </row>
    <row r="44" ht="20.1" hidden="1" customHeight="1" spans="1:9">
      <c r="A44" s="149">
        <v>20404</v>
      </c>
      <c r="B44" s="149" t="s">
        <v>413</v>
      </c>
      <c r="C44" s="43">
        <f t="shared" si="6"/>
        <v>0</v>
      </c>
      <c r="D44" s="152"/>
      <c r="E44" s="152"/>
      <c r="F44" s="152"/>
      <c r="G44" s="152"/>
      <c r="H44" s="152"/>
      <c r="I44" s="152"/>
    </row>
    <row r="45" ht="20.1" hidden="1" customHeight="1" spans="1:9">
      <c r="A45" s="149">
        <v>20405</v>
      </c>
      <c r="B45" s="35" t="s">
        <v>414</v>
      </c>
      <c r="C45" s="43">
        <f t="shared" si="6"/>
        <v>0</v>
      </c>
      <c r="D45" s="152"/>
      <c r="E45" s="152"/>
      <c r="F45" s="152"/>
      <c r="G45" s="152"/>
      <c r="H45" s="152"/>
      <c r="I45" s="152"/>
    </row>
    <row r="46" ht="20.1" hidden="1" customHeight="1" spans="1:9">
      <c r="A46" s="149">
        <v>20406</v>
      </c>
      <c r="B46" s="149" t="s">
        <v>415</v>
      </c>
      <c r="C46" s="43">
        <f t="shared" si="6"/>
        <v>0</v>
      </c>
      <c r="D46" s="152"/>
      <c r="E46" s="152"/>
      <c r="F46" s="152"/>
      <c r="G46" s="152"/>
      <c r="H46" s="152"/>
      <c r="I46" s="152"/>
    </row>
    <row r="47" ht="20.1" hidden="1" customHeight="1" spans="1:9">
      <c r="A47" s="149">
        <v>20407</v>
      </c>
      <c r="B47" s="149" t="s">
        <v>416</v>
      </c>
      <c r="C47" s="43">
        <f t="shared" si="6"/>
        <v>0</v>
      </c>
      <c r="D47" s="152"/>
      <c r="E47" s="152"/>
      <c r="F47" s="152"/>
      <c r="G47" s="152"/>
      <c r="H47" s="152"/>
      <c r="I47" s="152"/>
    </row>
    <row r="48" ht="20.1" hidden="1" customHeight="1" spans="1:9">
      <c r="A48" s="149">
        <v>20408</v>
      </c>
      <c r="B48" s="150" t="s">
        <v>417</v>
      </c>
      <c r="C48" s="43">
        <f t="shared" si="6"/>
        <v>0</v>
      </c>
      <c r="D48" s="152"/>
      <c r="E48" s="152"/>
      <c r="F48" s="152"/>
      <c r="G48" s="152"/>
      <c r="H48" s="152"/>
      <c r="I48" s="152"/>
    </row>
    <row r="49" ht="20.1" hidden="1" customHeight="1" spans="1:9">
      <c r="A49" s="149">
        <v>20409</v>
      </c>
      <c r="B49" s="35" t="s">
        <v>418</v>
      </c>
      <c r="C49" s="43">
        <f t="shared" si="6"/>
        <v>0</v>
      </c>
      <c r="D49" s="152"/>
      <c r="E49" s="152"/>
      <c r="F49" s="152"/>
      <c r="G49" s="152"/>
      <c r="H49" s="152"/>
      <c r="I49" s="152"/>
    </row>
    <row r="50" ht="20.1" hidden="1" customHeight="1" spans="1:9">
      <c r="A50" s="149">
        <v>20410</v>
      </c>
      <c r="B50" s="149" t="s">
        <v>419</v>
      </c>
      <c r="C50" s="43">
        <f t="shared" si="6"/>
        <v>0</v>
      </c>
      <c r="D50" s="152"/>
      <c r="E50" s="152"/>
      <c r="F50" s="152"/>
      <c r="G50" s="152"/>
      <c r="H50" s="152"/>
      <c r="I50" s="152"/>
    </row>
    <row r="51" ht="20.1" hidden="1" customHeight="1" spans="1:9">
      <c r="A51" s="149">
        <v>20499</v>
      </c>
      <c r="B51" s="149" t="s">
        <v>420</v>
      </c>
      <c r="C51" s="43">
        <f t="shared" si="6"/>
        <v>0</v>
      </c>
      <c r="D51" s="152"/>
      <c r="E51" s="152"/>
      <c r="F51" s="152"/>
      <c r="G51" s="152"/>
      <c r="H51" s="152"/>
      <c r="I51" s="152"/>
    </row>
    <row r="52" ht="19.5" hidden="1" customHeight="1" spans="1:9">
      <c r="A52" s="149">
        <v>205</v>
      </c>
      <c r="B52" s="35" t="s">
        <v>421</v>
      </c>
      <c r="C52" s="43">
        <f>SUM(C53:C62)</f>
        <v>0</v>
      </c>
      <c r="D52" s="43">
        <f t="shared" ref="D52:I52" si="7">SUM(D53:D62)</f>
        <v>0</v>
      </c>
      <c r="E52" s="43">
        <f t="shared" si="7"/>
        <v>0</v>
      </c>
      <c r="F52" s="43">
        <f t="shared" si="7"/>
        <v>0</v>
      </c>
      <c r="G52" s="43">
        <f t="shared" si="7"/>
        <v>0</v>
      </c>
      <c r="H52" s="43">
        <f t="shared" si="7"/>
        <v>0</v>
      </c>
      <c r="I52" s="43">
        <f t="shared" si="7"/>
        <v>0</v>
      </c>
    </row>
    <row r="53" ht="20.1" hidden="1" customHeight="1" spans="1:9">
      <c r="A53" s="149">
        <v>20501</v>
      </c>
      <c r="B53" s="150" t="s">
        <v>422</v>
      </c>
      <c r="C53" s="43">
        <f t="shared" ref="C53:C62" si="8">SUM(D53:I53)</f>
        <v>0</v>
      </c>
      <c r="D53" s="152"/>
      <c r="E53" s="152"/>
      <c r="F53" s="152"/>
      <c r="G53" s="152"/>
      <c r="H53" s="152"/>
      <c r="I53" s="152"/>
    </row>
    <row r="54" ht="20.1" hidden="1" customHeight="1" spans="1:9">
      <c r="A54" s="149">
        <v>20502</v>
      </c>
      <c r="B54" s="149" t="s">
        <v>423</v>
      </c>
      <c r="C54" s="43">
        <f t="shared" si="8"/>
        <v>0</v>
      </c>
      <c r="D54" s="152"/>
      <c r="E54" s="152"/>
      <c r="F54" s="152"/>
      <c r="G54" s="152"/>
      <c r="H54" s="152"/>
      <c r="I54" s="152"/>
    </row>
    <row r="55" ht="20.1" hidden="1" customHeight="1" spans="1:9">
      <c r="A55" s="149">
        <v>20503</v>
      </c>
      <c r="B55" s="149" t="s">
        <v>424</v>
      </c>
      <c r="C55" s="43">
        <f t="shared" si="8"/>
        <v>0</v>
      </c>
      <c r="D55" s="152"/>
      <c r="E55" s="152"/>
      <c r="F55" s="152"/>
      <c r="G55" s="152"/>
      <c r="H55" s="152"/>
      <c r="I55" s="152"/>
    </row>
    <row r="56" ht="20.1" hidden="1" customHeight="1" spans="1:9">
      <c r="A56" s="149">
        <v>20504</v>
      </c>
      <c r="B56" s="35" t="s">
        <v>425</v>
      </c>
      <c r="C56" s="43">
        <f t="shared" si="8"/>
        <v>0</v>
      </c>
      <c r="D56" s="152"/>
      <c r="E56" s="152"/>
      <c r="F56" s="152"/>
      <c r="G56" s="152"/>
      <c r="H56" s="152"/>
      <c r="I56" s="152"/>
    </row>
    <row r="57" ht="20.1" hidden="1" customHeight="1" spans="1:9">
      <c r="A57" s="149">
        <v>20505</v>
      </c>
      <c r="B57" s="150" t="s">
        <v>426</v>
      </c>
      <c r="C57" s="43">
        <f t="shared" si="8"/>
        <v>0</v>
      </c>
      <c r="D57" s="152"/>
      <c r="E57" s="152"/>
      <c r="F57" s="152"/>
      <c r="G57" s="152"/>
      <c r="H57" s="152"/>
      <c r="I57" s="152"/>
    </row>
    <row r="58" ht="20.1" hidden="1" customHeight="1" spans="1:9">
      <c r="A58" s="149">
        <v>20506</v>
      </c>
      <c r="B58" s="150" t="s">
        <v>427</v>
      </c>
      <c r="C58" s="43">
        <f t="shared" si="8"/>
        <v>0</v>
      </c>
      <c r="D58" s="152"/>
      <c r="E58" s="152"/>
      <c r="F58" s="152"/>
      <c r="G58" s="152"/>
      <c r="H58" s="152"/>
      <c r="I58" s="152"/>
    </row>
    <row r="59" ht="20.1" hidden="1" customHeight="1" spans="1:9">
      <c r="A59" s="149">
        <v>20507</v>
      </c>
      <c r="B59" s="149" t="s">
        <v>428</v>
      </c>
      <c r="C59" s="43">
        <f t="shared" si="8"/>
        <v>0</v>
      </c>
      <c r="D59" s="152"/>
      <c r="E59" s="152"/>
      <c r="F59" s="152"/>
      <c r="G59" s="152"/>
      <c r="H59" s="152"/>
      <c r="I59" s="152"/>
    </row>
    <row r="60" ht="20.1" hidden="1" customHeight="1" spans="1:9">
      <c r="A60" s="149">
        <v>20508</v>
      </c>
      <c r="B60" s="150" t="s">
        <v>429</v>
      </c>
      <c r="C60" s="43">
        <f t="shared" si="8"/>
        <v>0</v>
      </c>
      <c r="D60" s="152"/>
      <c r="E60" s="152"/>
      <c r="F60" s="152"/>
      <c r="G60" s="152"/>
      <c r="H60" s="152"/>
      <c r="I60" s="152"/>
    </row>
    <row r="61" ht="20.1" hidden="1" customHeight="1" spans="1:9">
      <c r="A61" s="149">
        <v>20509</v>
      </c>
      <c r="B61" s="149" t="s">
        <v>430</v>
      </c>
      <c r="C61" s="43">
        <f t="shared" si="8"/>
        <v>0</v>
      </c>
      <c r="D61" s="152"/>
      <c r="E61" s="152"/>
      <c r="F61" s="152"/>
      <c r="G61" s="152"/>
      <c r="H61" s="152"/>
      <c r="I61" s="152"/>
    </row>
    <row r="62" ht="20.1" hidden="1" customHeight="1" spans="1:9">
      <c r="A62" s="149">
        <v>20599</v>
      </c>
      <c r="B62" s="149" t="s">
        <v>431</v>
      </c>
      <c r="C62" s="43">
        <f t="shared" si="8"/>
        <v>0</v>
      </c>
      <c r="D62" s="152"/>
      <c r="E62" s="152"/>
      <c r="F62" s="152"/>
      <c r="G62" s="152"/>
      <c r="H62" s="152"/>
      <c r="I62" s="152"/>
    </row>
    <row r="63" s="141" customFormat="1" ht="20.1" customHeight="1" spans="1:9">
      <c r="A63" s="151">
        <v>206</v>
      </c>
      <c r="B63" s="147" t="s">
        <v>432</v>
      </c>
      <c r="C63" s="148">
        <f>SUM(C64:C73)</f>
        <v>23198.680162</v>
      </c>
      <c r="D63" s="148">
        <f t="shared" ref="D63:I63" si="9">SUM(D64:D73)</f>
        <v>23198.680162</v>
      </c>
      <c r="E63" s="148">
        <f t="shared" si="9"/>
        <v>0</v>
      </c>
      <c r="F63" s="148">
        <f t="shared" si="9"/>
        <v>0</v>
      </c>
      <c r="G63" s="148">
        <f t="shared" si="9"/>
        <v>0</v>
      </c>
      <c r="H63" s="148">
        <f t="shared" si="9"/>
        <v>0</v>
      </c>
      <c r="I63" s="148">
        <f t="shared" si="9"/>
        <v>0</v>
      </c>
    </row>
    <row r="64" ht="20.1" hidden="1" customHeight="1" spans="1:9">
      <c r="A64" s="149">
        <v>20601</v>
      </c>
      <c r="B64" s="150" t="s">
        <v>433</v>
      </c>
      <c r="C64" s="43">
        <f t="shared" ref="C64:C72" si="10">SUM(D64:I64)</f>
        <v>0</v>
      </c>
      <c r="D64" s="152"/>
      <c r="E64" s="152"/>
      <c r="F64" s="152"/>
      <c r="G64" s="152"/>
      <c r="H64" s="152"/>
      <c r="I64" s="152"/>
    </row>
    <row r="65" ht="20.1" hidden="1" customHeight="1" spans="1:9">
      <c r="A65" s="149">
        <v>20602</v>
      </c>
      <c r="B65" s="149" t="s">
        <v>434</v>
      </c>
      <c r="C65" s="43">
        <f t="shared" si="10"/>
        <v>0</v>
      </c>
      <c r="D65" s="152"/>
      <c r="E65" s="152"/>
      <c r="F65" s="152"/>
      <c r="G65" s="152"/>
      <c r="H65" s="152"/>
      <c r="I65" s="152"/>
    </row>
    <row r="66" ht="20.1" hidden="1" customHeight="1" spans="1:9">
      <c r="A66" s="149">
        <v>20603</v>
      </c>
      <c r="B66" s="150" t="s">
        <v>435</v>
      </c>
      <c r="C66" s="43">
        <f t="shared" si="10"/>
        <v>0</v>
      </c>
      <c r="D66" s="152"/>
      <c r="E66" s="152"/>
      <c r="F66" s="152"/>
      <c r="G66" s="152"/>
      <c r="H66" s="152"/>
      <c r="I66" s="152"/>
    </row>
    <row r="67" ht="20.1" hidden="1" customHeight="1" spans="1:9">
      <c r="A67" s="149">
        <v>20604</v>
      </c>
      <c r="B67" s="150" t="s">
        <v>436</v>
      </c>
      <c r="C67" s="43">
        <f t="shared" si="10"/>
        <v>23198.680162</v>
      </c>
      <c r="D67" s="152">
        <v>23198.680162</v>
      </c>
      <c r="E67" s="152"/>
      <c r="F67" s="152"/>
      <c r="G67" s="152"/>
      <c r="H67" s="152"/>
      <c r="I67" s="152"/>
    </row>
    <row r="68" ht="20.1" hidden="1" customHeight="1" spans="1:9">
      <c r="A68" s="149">
        <v>20605</v>
      </c>
      <c r="B68" s="150" t="s">
        <v>437</v>
      </c>
      <c r="C68" s="43">
        <f t="shared" si="10"/>
        <v>0</v>
      </c>
      <c r="D68" s="152"/>
      <c r="E68" s="152"/>
      <c r="F68" s="152"/>
      <c r="G68" s="152"/>
      <c r="H68" s="152"/>
      <c r="I68" s="152"/>
    </row>
    <row r="69" ht="20.1" hidden="1" customHeight="1" spans="1:9">
      <c r="A69" s="149">
        <v>20606</v>
      </c>
      <c r="B69" s="150" t="s">
        <v>438</v>
      </c>
      <c r="C69" s="43">
        <f t="shared" si="10"/>
        <v>0</v>
      </c>
      <c r="D69" s="152"/>
      <c r="E69" s="152"/>
      <c r="F69" s="152"/>
      <c r="G69" s="152"/>
      <c r="H69" s="152"/>
      <c r="I69" s="152"/>
    </row>
    <row r="70" ht="20.1" hidden="1" customHeight="1" spans="1:9">
      <c r="A70" s="149">
        <v>20607</v>
      </c>
      <c r="B70" s="149" t="s">
        <v>439</v>
      </c>
      <c r="C70" s="43">
        <f t="shared" si="10"/>
        <v>0</v>
      </c>
      <c r="D70" s="152"/>
      <c r="E70" s="152"/>
      <c r="F70" s="152"/>
      <c r="G70" s="152"/>
      <c r="H70" s="152"/>
      <c r="I70" s="152"/>
    </row>
    <row r="71" ht="20.1" hidden="1" customHeight="1" spans="1:9">
      <c r="A71" s="149">
        <v>20608</v>
      </c>
      <c r="B71" s="149" t="s">
        <v>440</v>
      </c>
      <c r="C71" s="43">
        <f t="shared" si="10"/>
        <v>0</v>
      </c>
      <c r="D71" s="152"/>
      <c r="E71" s="152"/>
      <c r="F71" s="152"/>
      <c r="G71" s="152"/>
      <c r="H71" s="152"/>
      <c r="I71" s="152"/>
    </row>
    <row r="72" ht="20.1" hidden="1" customHeight="1" spans="1:9">
      <c r="A72" s="149">
        <v>20609</v>
      </c>
      <c r="B72" s="35" t="s">
        <v>441</v>
      </c>
      <c r="C72" s="43">
        <f t="shared" si="10"/>
        <v>0</v>
      </c>
      <c r="D72" s="152"/>
      <c r="E72" s="152"/>
      <c r="F72" s="152"/>
      <c r="G72" s="152"/>
      <c r="H72" s="152"/>
      <c r="I72" s="152"/>
    </row>
    <row r="73" ht="20.1" hidden="1" customHeight="1" spans="1:9">
      <c r="A73" s="149">
        <v>20699</v>
      </c>
      <c r="B73" s="149" t="s">
        <v>442</v>
      </c>
      <c r="C73" s="43">
        <f t="shared" ref="C73:C136" si="11">SUM(D73:I73)</f>
        <v>0</v>
      </c>
      <c r="D73" s="152"/>
      <c r="E73" s="152"/>
      <c r="F73" s="152"/>
      <c r="G73" s="152"/>
      <c r="H73" s="152"/>
      <c r="I73" s="152"/>
    </row>
    <row r="74" ht="20.1" hidden="1" customHeight="1" spans="1:9">
      <c r="A74" s="149">
        <v>207</v>
      </c>
      <c r="B74" s="35" t="s">
        <v>443</v>
      </c>
      <c r="C74" s="43">
        <f>SUM(C75:C80)</f>
        <v>0</v>
      </c>
      <c r="D74" s="43">
        <f t="shared" ref="D74:I74" si="12">SUM(D75:D80)</f>
        <v>0</v>
      </c>
      <c r="E74" s="43">
        <f t="shared" si="12"/>
        <v>0</v>
      </c>
      <c r="F74" s="43">
        <f t="shared" si="12"/>
        <v>0</v>
      </c>
      <c r="G74" s="43">
        <f t="shared" si="12"/>
        <v>0</v>
      </c>
      <c r="H74" s="43">
        <f t="shared" si="12"/>
        <v>0</v>
      </c>
      <c r="I74" s="43">
        <f t="shared" si="12"/>
        <v>0</v>
      </c>
    </row>
    <row r="75" ht="20.1" hidden="1" customHeight="1" spans="1:9">
      <c r="A75" s="149">
        <v>20701</v>
      </c>
      <c r="B75" s="35" t="s">
        <v>444</v>
      </c>
      <c r="C75" s="43">
        <f t="shared" ref="C75:C80" si="13">SUM(D75:I75)</f>
        <v>0</v>
      </c>
      <c r="D75" s="152"/>
      <c r="E75" s="152"/>
      <c r="F75" s="152"/>
      <c r="G75" s="152"/>
      <c r="H75" s="152"/>
      <c r="I75" s="152"/>
    </row>
    <row r="76" ht="20.1" hidden="1" customHeight="1" spans="1:9">
      <c r="A76" s="149">
        <v>20702</v>
      </c>
      <c r="B76" s="35" t="s">
        <v>445</v>
      </c>
      <c r="C76" s="43">
        <f t="shared" si="13"/>
        <v>0</v>
      </c>
      <c r="D76" s="152"/>
      <c r="E76" s="152"/>
      <c r="F76" s="152"/>
      <c r="G76" s="152"/>
      <c r="H76" s="152"/>
      <c r="I76" s="152"/>
    </row>
    <row r="77" ht="20.1" hidden="1" customHeight="1" spans="1:9">
      <c r="A77" s="149">
        <v>20703</v>
      </c>
      <c r="B77" s="35" t="s">
        <v>446</v>
      </c>
      <c r="C77" s="43">
        <f t="shared" si="13"/>
        <v>0</v>
      </c>
      <c r="D77" s="152"/>
      <c r="E77" s="152"/>
      <c r="F77" s="152"/>
      <c r="G77" s="152"/>
      <c r="H77" s="152"/>
      <c r="I77" s="152"/>
    </row>
    <row r="78" ht="20.1" hidden="1" customHeight="1" spans="1:9">
      <c r="A78" s="149">
        <v>20706</v>
      </c>
      <c r="B78" s="35" t="s">
        <v>447</v>
      </c>
      <c r="C78" s="43">
        <f t="shared" si="13"/>
        <v>0</v>
      </c>
      <c r="D78" s="152"/>
      <c r="E78" s="152"/>
      <c r="F78" s="152"/>
      <c r="G78" s="152"/>
      <c r="H78" s="152"/>
      <c r="I78" s="152"/>
    </row>
    <row r="79" ht="20.1" hidden="1" customHeight="1" spans="1:9">
      <c r="A79" s="149">
        <v>20708</v>
      </c>
      <c r="B79" s="35" t="s">
        <v>448</v>
      </c>
      <c r="C79" s="43">
        <f t="shared" si="13"/>
        <v>0</v>
      </c>
      <c r="D79" s="152"/>
      <c r="E79" s="152"/>
      <c r="F79" s="152"/>
      <c r="G79" s="152"/>
      <c r="H79" s="152"/>
      <c r="I79" s="152"/>
    </row>
    <row r="80" ht="20.1" hidden="1" customHeight="1" spans="1:9">
      <c r="A80" s="149">
        <v>20799</v>
      </c>
      <c r="B80" s="35" t="s">
        <v>449</v>
      </c>
      <c r="C80" s="43">
        <f t="shared" si="13"/>
        <v>0</v>
      </c>
      <c r="D80" s="152"/>
      <c r="E80" s="152"/>
      <c r="F80" s="152"/>
      <c r="G80" s="152"/>
      <c r="H80" s="152"/>
      <c r="I80" s="152"/>
    </row>
    <row r="81" ht="20.1" hidden="1" customHeight="1" spans="1:9">
      <c r="A81" s="149">
        <v>208</v>
      </c>
      <c r="B81" s="35" t="s">
        <v>450</v>
      </c>
      <c r="C81" s="43">
        <f>SUM(C82:C102)</f>
        <v>0</v>
      </c>
      <c r="D81" s="43">
        <f t="shared" ref="D81:I81" si="14">SUM(D82:D102)</f>
        <v>0</v>
      </c>
      <c r="E81" s="43">
        <f t="shared" si="14"/>
        <v>0</v>
      </c>
      <c r="F81" s="43">
        <f t="shared" si="14"/>
        <v>0</v>
      </c>
      <c r="G81" s="43">
        <f t="shared" si="14"/>
        <v>0</v>
      </c>
      <c r="H81" s="43">
        <f t="shared" si="14"/>
        <v>0</v>
      </c>
      <c r="I81" s="43">
        <f t="shared" si="14"/>
        <v>0</v>
      </c>
    </row>
    <row r="82" ht="20.1" hidden="1" customHeight="1" spans="1:9">
      <c r="A82" s="149">
        <v>20801</v>
      </c>
      <c r="B82" s="35" t="s">
        <v>451</v>
      </c>
      <c r="C82" s="43">
        <f t="shared" ref="C82:C102" si="15">SUM(D82:I82)</f>
        <v>0</v>
      </c>
      <c r="D82" s="152"/>
      <c r="E82" s="152"/>
      <c r="F82" s="152"/>
      <c r="G82" s="152"/>
      <c r="H82" s="152"/>
      <c r="I82" s="152"/>
    </row>
    <row r="83" ht="20.1" hidden="1" customHeight="1" spans="1:9">
      <c r="A83" s="149">
        <v>20802</v>
      </c>
      <c r="B83" s="35" t="s">
        <v>452</v>
      </c>
      <c r="C83" s="43">
        <f t="shared" si="15"/>
        <v>0</v>
      </c>
      <c r="D83" s="152"/>
      <c r="E83" s="152"/>
      <c r="F83" s="152"/>
      <c r="G83" s="152"/>
      <c r="H83" s="152"/>
      <c r="I83" s="152"/>
    </row>
    <row r="84" ht="20.1" hidden="1" customHeight="1" spans="1:9">
      <c r="A84" s="149">
        <v>20804</v>
      </c>
      <c r="B84" s="35" t="s">
        <v>453</v>
      </c>
      <c r="C84" s="43">
        <f t="shared" si="15"/>
        <v>0</v>
      </c>
      <c r="D84" s="152"/>
      <c r="E84" s="152"/>
      <c r="F84" s="152"/>
      <c r="G84" s="152"/>
      <c r="H84" s="152"/>
      <c r="I84" s="152"/>
    </row>
    <row r="85" ht="20.1" hidden="1" customHeight="1" spans="1:9">
      <c r="A85" s="149">
        <v>20805</v>
      </c>
      <c r="B85" s="35" t="s">
        <v>454</v>
      </c>
      <c r="C85" s="43">
        <f t="shared" si="15"/>
        <v>0</v>
      </c>
      <c r="D85" s="152"/>
      <c r="E85" s="152"/>
      <c r="F85" s="152"/>
      <c r="G85" s="152"/>
      <c r="H85" s="152"/>
      <c r="I85" s="152"/>
    </row>
    <row r="86" ht="20.1" hidden="1" customHeight="1" spans="1:9">
      <c r="A86" s="149">
        <v>20806</v>
      </c>
      <c r="B86" s="35" t="s">
        <v>455</v>
      </c>
      <c r="C86" s="43">
        <f t="shared" si="15"/>
        <v>0</v>
      </c>
      <c r="D86" s="152"/>
      <c r="E86" s="152"/>
      <c r="F86" s="152"/>
      <c r="G86" s="152"/>
      <c r="H86" s="152"/>
      <c r="I86" s="152"/>
    </row>
    <row r="87" ht="20.1" hidden="1" customHeight="1" spans="1:9">
      <c r="A87" s="149">
        <v>20807</v>
      </c>
      <c r="B87" s="35" t="s">
        <v>456</v>
      </c>
      <c r="C87" s="43">
        <f t="shared" si="15"/>
        <v>0</v>
      </c>
      <c r="D87" s="152"/>
      <c r="E87" s="152"/>
      <c r="F87" s="152"/>
      <c r="G87" s="152"/>
      <c r="H87" s="152"/>
      <c r="I87" s="152"/>
    </row>
    <row r="88" ht="20.1" hidden="1" customHeight="1" spans="1:9">
      <c r="A88" s="149">
        <v>20808</v>
      </c>
      <c r="B88" s="35" t="s">
        <v>457</v>
      </c>
      <c r="C88" s="43">
        <f t="shared" si="15"/>
        <v>0</v>
      </c>
      <c r="D88" s="152"/>
      <c r="E88" s="152"/>
      <c r="F88" s="152"/>
      <c r="G88" s="152"/>
      <c r="H88" s="152"/>
      <c r="I88" s="152"/>
    </row>
    <row r="89" ht="20.1" hidden="1" customHeight="1" spans="1:9">
      <c r="A89" s="149">
        <v>20809</v>
      </c>
      <c r="B89" s="35" t="s">
        <v>458</v>
      </c>
      <c r="C89" s="43">
        <f t="shared" si="15"/>
        <v>0</v>
      </c>
      <c r="D89" s="152"/>
      <c r="E89" s="152"/>
      <c r="F89" s="152"/>
      <c r="G89" s="152"/>
      <c r="H89" s="152"/>
      <c r="I89" s="152"/>
    </row>
    <row r="90" ht="20.1" hidden="1" customHeight="1" spans="1:9">
      <c r="A90" s="149">
        <v>20810</v>
      </c>
      <c r="B90" s="35" t="s">
        <v>459</v>
      </c>
      <c r="C90" s="43">
        <f t="shared" si="15"/>
        <v>0</v>
      </c>
      <c r="D90" s="152"/>
      <c r="E90" s="152"/>
      <c r="F90" s="152"/>
      <c r="G90" s="152"/>
      <c r="H90" s="152"/>
      <c r="I90" s="152"/>
    </row>
    <row r="91" ht="20.1" hidden="1" customHeight="1" spans="1:9">
      <c r="A91" s="149">
        <v>20811</v>
      </c>
      <c r="B91" s="35" t="s">
        <v>460</v>
      </c>
      <c r="C91" s="43">
        <f t="shared" si="15"/>
        <v>0</v>
      </c>
      <c r="D91" s="152"/>
      <c r="E91" s="152"/>
      <c r="F91" s="152"/>
      <c r="G91" s="152"/>
      <c r="H91" s="152"/>
      <c r="I91" s="152"/>
    </row>
    <row r="92" ht="20.1" hidden="1" customHeight="1" spans="1:9">
      <c r="A92" s="149">
        <v>20816</v>
      </c>
      <c r="B92" s="35" t="s">
        <v>461</v>
      </c>
      <c r="C92" s="43">
        <f t="shared" si="15"/>
        <v>0</v>
      </c>
      <c r="D92" s="152"/>
      <c r="E92" s="152"/>
      <c r="F92" s="152"/>
      <c r="G92" s="152"/>
      <c r="H92" s="152"/>
      <c r="I92" s="152"/>
    </row>
    <row r="93" ht="20.1" hidden="1" customHeight="1" spans="1:9">
      <c r="A93" s="149">
        <v>20819</v>
      </c>
      <c r="B93" s="35" t="s">
        <v>462</v>
      </c>
      <c r="C93" s="43">
        <f t="shared" si="15"/>
        <v>0</v>
      </c>
      <c r="D93" s="152"/>
      <c r="E93" s="152"/>
      <c r="F93" s="152"/>
      <c r="G93" s="152"/>
      <c r="H93" s="152"/>
      <c r="I93" s="152"/>
    </row>
    <row r="94" ht="20.1" hidden="1" customHeight="1" spans="1:9">
      <c r="A94" s="149">
        <v>20820</v>
      </c>
      <c r="B94" s="35" t="s">
        <v>463</v>
      </c>
      <c r="C94" s="43">
        <f t="shared" si="15"/>
        <v>0</v>
      </c>
      <c r="D94" s="152"/>
      <c r="E94" s="152"/>
      <c r="F94" s="152"/>
      <c r="G94" s="152"/>
      <c r="H94" s="152"/>
      <c r="I94" s="152"/>
    </row>
    <row r="95" ht="20.1" hidden="1" customHeight="1" spans="1:9">
      <c r="A95" s="149">
        <v>20821</v>
      </c>
      <c r="B95" s="35" t="s">
        <v>464</v>
      </c>
      <c r="C95" s="43">
        <f t="shared" si="15"/>
        <v>0</v>
      </c>
      <c r="D95" s="152"/>
      <c r="E95" s="152"/>
      <c r="F95" s="152"/>
      <c r="G95" s="152"/>
      <c r="H95" s="152"/>
      <c r="I95" s="152"/>
    </row>
    <row r="96" ht="20.1" hidden="1" customHeight="1" spans="1:9">
      <c r="A96" s="149">
        <v>20824</v>
      </c>
      <c r="B96" s="35" t="s">
        <v>465</v>
      </c>
      <c r="C96" s="43">
        <f t="shared" si="15"/>
        <v>0</v>
      </c>
      <c r="D96" s="152"/>
      <c r="E96" s="152"/>
      <c r="F96" s="152"/>
      <c r="G96" s="152"/>
      <c r="H96" s="152"/>
      <c r="I96" s="152"/>
    </row>
    <row r="97" ht="20.1" hidden="1" customHeight="1" spans="1:9">
      <c r="A97" s="149">
        <v>20825</v>
      </c>
      <c r="B97" s="35" t="s">
        <v>466</v>
      </c>
      <c r="C97" s="43">
        <f t="shared" si="15"/>
        <v>0</v>
      </c>
      <c r="D97" s="152"/>
      <c r="E97" s="152"/>
      <c r="F97" s="152"/>
      <c r="G97" s="152"/>
      <c r="H97" s="152"/>
      <c r="I97" s="152"/>
    </row>
    <row r="98" ht="20.1" hidden="1" customHeight="1" spans="1:9">
      <c r="A98" s="149">
        <v>20826</v>
      </c>
      <c r="B98" s="35" t="s">
        <v>467</v>
      </c>
      <c r="C98" s="43">
        <f t="shared" si="15"/>
        <v>0</v>
      </c>
      <c r="D98" s="152"/>
      <c r="E98" s="152"/>
      <c r="F98" s="152"/>
      <c r="G98" s="152"/>
      <c r="H98" s="152"/>
      <c r="I98" s="152"/>
    </row>
    <row r="99" ht="20.1" hidden="1" customHeight="1" spans="1:9">
      <c r="A99" s="149">
        <v>20827</v>
      </c>
      <c r="B99" s="35" t="s">
        <v>468</v>
      </c>
      <c r="C99" s="43">
        <f t="shared" si="15"/>
        <v>0</v>
      </c>
      <c r="D99" s="152"/>
      <c r="E99" s="152"/>
      <c r="F99" s="152"/>
      <c r="G99" s="152"/>
      <c r="H99" s="152"/>
      <c r="I99" s="152"/>
    </row>
    <row r="100" ht="20.1" hidden="1" customHeight="1" spans="1:9">
      <c r="A100" s="149">
        <v>20828</v>
      </c>
      <c r="B100" s="49" t="s">
        <v>469</v>
      </c>
      <c r="C100" s="43">
        <f t="shared" si="15"/>
        <v>0</v>
      </c>
      <c r="D100" s="152"/>
      <c r="E100" s="152"/>
      <c r="F100" s="152"/>
      <c r="G100" s="152"/>
      <c r="H100" s="152"/>
      <c r="I100" s="152"/>
    </row>
    <row r="101" ht="20.1" hidden="1" customHeight="1" spans="1:9">
      <c r="A101" s="149">
        <v>20830</v>
      </c>
      <c r="B101" s="35" t="s">
        <v>470</v>
      </c>
      <c r="C101" s="43">
        <f t="shared" si="15"/>
        <v>0</v>
      </c>
      <c r="D101" s="152"/>
      <c r="E101" s="152"/>
      <c r="F101" s="152"/>
      <c r="G101" s="152"/>
      <c r="H101" s="152"/>
      <c r="I101" s="152"/>
    </row>
    <row r="102" ht="20.1" hidden="1" customHeight="1" spans="1:9">
      <c r="A102" s="149">
        <v>20899</v>
      </c>
      <c r="B102" s="35" t="s">
        <v>471</v>
      </c>
      <c r="C102" s="43">
        <f t="shared" si="15"/>
        <v>0</v>
      </c>
      <c r="D102" s="152"/>
      <c r="E102" s="152"/>
      <c r="F102" s="152"/>
      <c r="G102" s="152"/>
      <c r="H102" s="152"/>
      <c r="I102" s="152"/>
    </row>
    <row r="103" ht="20.1" hidden="1" customHeight="1" spans="1:9">
      <c r="A103" s="149">
        <v>210</v>
      </c>
      <c r="B103" s="35" t="s">
        <v>472</v>
      </c>
      <c r="C103" s="43">
        <f>SUM(C104:C116)</f>
        <v>0</v>
      </c>
      <c r="D103" s="43">
        <f t="shared" ref="D103:I103" si="16">SUM(D104:D116)</f>
        <v>0</v>
      </c>
      <c r="E103" s="43">
        <f t="shared" si="16"/>
        <v>0</v>
      </c>
      <c r="F103" s="43">
        <f t="shared" si="16"/>
        <v>0</v>
      </c>
      <c r="G103" s="43">
        <f t="shared" si="16"/>
        <v>0</v>
      </c>
      <c r="H103" s="43">
        <f t="shared" si="16"/>
        <v>0</v>
      </c>
      <c r="I103" s="43">
        <f t="shared" si="16"/>
        <v>0</v>
      </c>
    </row>
    <row r="104" ht="20.1" hidden="1" customHeight="1" spans="1:9">
      <c r="A104" s="149">
        <v>21001</v>
      </c>
      <c r="B104" s="35" t="s">
        <v>473</v>
      </c>
      <c r="C104" s="43">
        <f t="shared" ref="C104:C116" si="17">SUM(D104:I104)</f>
        <v>0</v>
      </c>
      <c r="D104" s="152"/>
      <c r="E104" s="152"/>
      <c r="F104" s="152"/>
      <c r="G104" s="152"/>
      <c r="H104" s="152"/>
      <c r="I104" s="152"/>
    </row>
    <row r="105" ht="20.1" hidden="1" customHeight="1" spans="1:9">
      <c r="A105" s="149">
        <v>21002</v>
      </c>
      <c r="B105" s="35" t="s">
        <v>474</v>
      </c>
      <c r="C105" s="43">
        <f t="shared" si="17"/>
        <v>0</v>
      </c>
      <c r="D105" s="152"/>
      <c r="E105" s="152"/>
      <c r="F105" s="152"/>
      <c r="G105" s="152"/>
      <c r="H105" s="152"/>
      <c r="I105" s="152"/>
    </row>
    <row r="106" ht="20.1" hidden="1" customHeight="1" spans="1:9">
      <c r="A106" s="149">
        <v>21003</v>
      </c>
      <c r="B106" s="35" t="s">
        <v>475</v>
      </c>
      <c r="C106" s="43">
        <f t="shared" si="17"/>
        <v>0</v>
      </c>
      <c r="D106" s="152"/>
      <c r="E106" s="152"/>
      <c r="F106" s="152"/>
      <c r="G106" s="152"/>
      <c r="H106" s="152"/>
      <c r="I106" s="152"/>
    </row>
    <row r="107" ht="20.1" hidden="1" customHeight="1" spans="1:9">
      <c r="A107" s="149">
        <v>21004</v>
      </c>
      <c r="B107" s="35" t="s">
        <v>476</v>
      </c>
      <c r="C107" s="43">
        <f t="shared" si="17"/>
        <v>0</v>
      </c>
      <c r="D107" s="152"/>
      <c r="E107" s="152"/>
      <c r="F107" s="152"/>
      <c r="G107" s="152"/>
      <c r="H107" s="152"/>
      <c r="I107" s="152"/>
    </row>
    <row r="108" ht="20.1" hidden="1" customHeight="1" spans="1:9">
      <c r="A108" s="149">
        <v>21006</v>
      </c>
      <c r="B108" s="35" t="s">
        <v>477</v>
      </c>
      <c r="C108" s="43">
        <f t="shared" si="17"/>
        <v>0</v>
      </c>
      <c r="D108" s="152"/>
      <c r="E108" s="152"/>
      <c r="F108" s="152"/>
      <c r="G108" s="152"/>
      <c r="H108" s="152"/>
      <c r="I108" s="152"/>
    </row>
    <row r="109" ht="20.1" hidden="1" customHeight="1" spans="1:9">
      <c r="A109" s="149">
        <v>21007</v>
      </c>
      <c r="B109" s="35" t="s">
        <v>478</v>
      </c>
      <c r="C109" s="43">
        <f t="shared" si="17"/>
        <v>0</v>
      </c>
      <c r="D109" s="152"/>
      <c r="E109" s="152"/>
      <c r="F109" s="152"/>
      <c r="G109" s="152"/>
      <c r="H109" s="152"/>
      <c r="I109" s="152"/>
    </row>
    <row r="110" ht="20.1" hidden="1" customHeight="1" spans="1:9">
      <c r="A110" s="149">
        <v>21011</v>
      </c>
      <c r="B110" s="35" t="s">
        <v>479</v>
      </c>
      <c r="C110" s="43">
        <f t="shared" si="17"/>
        <v>0</v>
      </c>
      <c r="D110" s="152"/>
      <c r="E110" s="152"/>
      <c r="F110" s="152"/>
      <c r="G110" s="152"/>
      <c r="H110" s="152"/>
      <c r="I110" s="152"/>
    </row>
    <row r="111" ht="20.1" hidden="1" customHeight="1" spans="1:9">
      <c r="A111" s="149">
        <v>21012</v>
      </c>
      <c r="B111" s="35" t="s">
        <v>480</v>
      </c>
      <c r="C111" s="43">
        <f t="shared" si="17"/>
        <v>0</v>
      </c>
      <c r="D111" s="152"/>
      <c r="E111" s="152"/>
      <c r="F111" s="152"/>
      <c r="G111" s="152"/>
      <c r="H111" s="152"/>
      <c r="I111" s="152"/>
    </row>
    <row r="112" ht="20.1" hidden="1" customHeight="1" spans="1:9">
      <c r="A112" s="149">
        <v>21013</v>
      </c>
      <c r="B112" s="35" t="s">
        <v>481</v>
      </c>
      <c r="C112" s="43">
        <f t="shared" si="17"/>
        <v>0</v>
      </c>
      <c r="D112" s="152"/>
      <c r="E112" s="152"/>
      <c r="F112" s="152"/>
      <c r="G112" s="152"/>
      <c r="H112" s="152"/>
      <c r="I112" s="152"/>
    </row>
    <row r="113" ht="20.1" hidden="1" customHeight="1" spans="1:9">
      <c r="A113" s="149">
        <v>21014</v>
      </c>
      <c r="B113" s="35" t="s">
        <v>482</v>
      </c>
      <c r="C113" s="43">
        <f t="shared" si="17"/>
        <v>0</v>
      </c>
      <c r="D113" s="152"/>
      <c r="E113" s="152"/>
      <c r="F113" s="152"/>
      <c r="G113" s="152"/>
      <c r="H113" s="152"/>
      <c r="I113" s="152"/>
    </row>
    <row r="114" ht="20.1" hidden="1" customHeight="1" spans="1:9">
      <c r="A114" s="149">
        <v>21015</v>
      </c>
      <c r="B114" s="35" t="s">
        <v>483</v>
      </c>
      <c r="C114" s="43">
        <f t="shared" si="17"/>
        <v>0</v>
      </c>
      <c r="D114" s="152"/>
      <c r="E114" s="152"/>
      <c r="F114" s="152"/>
      <c r="G114" s="152"/>
      <c r="H114" s="152"/>
      <c r="I114" s="152"/>
    </row>
    <row r="115" ht="20.1" hidden="1" customHeight="1" spans="1:9">
      <c r="A115" s="149">
        <v>21016</v>
      </c>
      <c r="B115" s="35" t="s">
        <v>484</v>
      </c>
      <c r="C115" s="43">
        <f t="shared" si="17"/>
        <v>0</v>
      </c>
      <c r="D115" s="152"/>
      <c r="E115" s="152"/>
      <c r="F115" s="152"/>
      <c r="G115" s="152"/>
      <c r="H115" s="152"/>
      <c r="I115" s="152"/>
    </row>
    <row r="116" ht="20.1" hidden="1" customHeight="1" spans="1:9">
      <c r="A116" s="149">
        <v>21099</v>
      </c>
      <c r="B116" s="35" t="s">
        <v>485</v>
      </c>
      <c r="C116" s="43">
        <f t="shared" si="17"/>
        <v>0</v>
      </c>
      <c r="D116" s="152"/>
      <c r="E116" s="152"/>
      <c r="F116" s="152"/>
      <c r="G116" s="152"/>
      <c r="H116" s="152"/>
      <c r="I116" s="152"/>
    </row>
    <row r="117" s="141" customFormat="1" ht="20.1" customHeight="1" spans="1:9">
      <c r="A117" s="151">
        <v>211</v>
      </c>
      <c r="B117" s="147" t="s">
        <v>486</v>
      </c>
      <c r="C117" s="148">
        <f>SUM(C118:C132)</f>
        <v>106.336</v>
      </c>
      <c r="D117" s="148">
        <f t="shared" ref="D117:I117" si="18">SUM(D118:D132)</f>
        <v>106.336</v>
      </c>
      <c r="E117" s="148">
        <f t="shared" si="18"/>
        <v>0</v>
      </c>
      <c r="F117" s="148">
        <f t="shared" si="18"/>
        <v>0</v>
      </c>
      <c r="G117" s="148">
        <f t="shared" si="18"/>
        <v>0</v>
      </c>
      <c r="H117" s="148">
        <f t="shared" si="18"/>
        <v>0</v>
      </c>
      <c r="I117" s="148">
        <f t="shared" si="18"/>
        <v>0</v>
      </c>
    </row>
    <row r="118" ht="20.1" customHeight="1" spans="1:9">
      <c r="A118" s="149">
        <v>21101</v>
      </c>
      <c r="B118" s="35" t="s">
        <v>487</v>
      </c>
      <c r="C118" s="43">
        <f t="shared" ref="C118:C132" si="19">SUM(D118:I118)</f>
        <v>106.336</v>
      </c>
      <c r="D118" s="152">
        <v>106.336</v>
      </c>
      <c r="E118" s="152"/>
      <c r="F118" s="152"/>
      <c r="G118" s="152"/>
      <c r="H118" s="152"/>
      <c r="I118" s="152"/>
    </row>
    <row r="119" ht="20.1" hidden="1" customHeight="1" spans="1:9">
      <c r="A119" s="149">
        <v>21102</v>
      </c>
      <c r="B119" s="35" t="s">
        <v>488</v>
      </c>
      <c r="C119" s="43">
        <f t="shared" si="19"/>
        <v>0</v>
      </c>
      <c r="D119" s="152"/>
      <c r="E119" s="152"/>
      <c r="F119" s="152"/>
      <c r="G119" s="152"/>
      <c r="H119" s="152"/>
      <c r="I119" s="152"/>
    </row>
    <row r="120" ht="20.1" hidden="1" customHeight="1" spans="1:9">
      <c r="A120" s="149">
        <v>21103</v>
      </c>
      <c r="B120" s="35" t="s">
        <v>489</v>
      </c>
      <c r="C120" s="43">
        <f t="shared" si="19"/>
        <v>0</v>
      </c>
      <c r="D120" s="152"/>
      <c r="E120" s="152"/>
      <c r="F120" s="152"/>
      <c r="G120" s="152"/>
      <c r="H120" s="152"/>
      <c r="I120" s="152"/>
    </row>
    <row r="121" ht="20.1" hidden="1" customHeight="1" spans="1:9">
      <c r="A121" s="149">
        <v>21104</v>
      </c>
      <c r="B121" s="35" t="s">
        <v>490</v>
      </c>
      <c r="C121" s="43">
        <f t="shared" si="19"/>
        <v>0</v>
      </c>
      <c r="D121" s="152"/>
      <c r="E121" s="152"/>
      <c r="F121" s="152"/>
      <c r="G121" s="152"/>
      <c r="H121" s="152"/>
      <c r="I121" s="152"/>
    </row>
    <row r="122" ht="20.1" hidden="1" customHeight="1" spans="1:9">
      <c r="A122" s="149">
        <v>21105</v>
      </c>
      <c r="B122" s="35" t="s">
        <v>491</v>
      </c>
      <c r="C122" s="43">
        <f t="shared" si="19"/>
        <v>0</v>
      </c>
      <c r="D122" s="152"/>
      <c r="E122" s="152"/>
      <c r="F122" s="152"/>
      <c r="G122" s="152"/>
      <c r="H122" s="152"/>
      <c r="I122" s="152"/>
    </row>
    <row r="123" ht="20.1" hidden="1" customHeight="1" spans="1:9">
      <c r="A123" s="149">
        <v>21106</v>
      </c>
      <c r="B123" s="35" t="s">
        <v>492</v>
      </c>
      <c r="C123" s="43">
        <f t="shared" si="19"/>
        <v>0</v>
      </c>
      <c r="D123" s="152"/>
      <c r="E123" s="152"/>
      <c r="F123" s="152"/>
      <c r="G123" s="152"/>
      <c r="H123" s="152"/>
      <c r="I123" s="152"/>
    </row>
    <row r="124" ht="20.1" hidden="1" customHeight="1" spans="1:9">
      <c r="A124" s="149">
        <v>21107</v>
      </c>
      <c r="B124" s="35" t="s">
        <v>493</v>
      </c>
      <c r="C124" s="43">
        <f t="shared" si="19"/>
        <v>0</v>
      </c>
      <c r="D124" s="152"/>
      <c r="E124" s="152"/>
      <c r="F124" s="152"/>
      <c r="G124" s="152"/>
      <c r="H124" s="152"/>
      <c r="I124" s="152"/>
    </row>
    <row r="125" ht="20.1" hidden="1" customHeight="1" spans="1:9">
      <c r="A125" s="149">
        <v>21108</v>
      </c>
      <c r="B125" s="35" t="s">
        <v>494</v>
      </c>
      <c r="C125" s="43">
        <f t="shared" si="19"/>
        <v>0</v>
      </c>
      <c r="D125" s="152"/>
      <c r="E125" s="152"/>
      <c r="F125" s="152"/>
      <c r="G125" s="152"/>
      <c r="H125" s="152"/>
      <c r="I125" s="152"/>
    </row>
    <row r="126" ht="20.1" hidden="1" customHeight="1" spans="1:9">
      <c r="A126" s="149">
        <v>21109</v>
      </c>
      <c r="B126" s="35" t="s">
        <v>495</v>
      </c>
      <c r="C126" s="43">
        <f t="shared" si="19"/>
        <v>0</v>
      </c>
      <c r="D126" s="152"/>
      <c r="E126" s="152"/>
      <c r="F126" s="152"/>
      <c r="G126" s="152"/>
      <c r="H126" s="152"/>
      <c r="I126" s="152"/>
    </row>
    <row r="127" ht="20.1" hidden="1" customHeight="1" spans="1:9">
      <c r="A127" s="149">
        <v>21110</v>
      </c>
      <c r="B127" s="35" t="s">
        <v>496</v>
      </c>
      <c r="C127" s="43">
        <f t="shared" si="19"/>
        <v>0</v>
      </c>
      <c r="D127" s="152"/>
      <c r="E127" s="152"/>
      <c r="F127" s="152"/>
      <c r="G127" s="152"/>
      <c r="H127" s="152"/>
      <c r="I127" s="152"/>
    </row>
    <row r="128" ht="20.1" hidden="1" customHeight="1" spans="1:9">
      <c r="A128" s="149">
        <v>21111</v>
      </c>
      <c r="B128" s="35" t="s">
        <v>497</v>
      </c>
      <c r="C128" s="43">
        <f t="shared" si="19"/>
        <v>0</v>
      </c>
      <c r="D128" s="152"/>
      <c r="E128" s="152"/>
      <c r="F128" s="152"/>
      <c r="G128" s="152"/>
      <c r="H128" s="152"/>
      <c r="I128" s="152"/>
    </row>
    <row r="129" ht="20.1" hidden="1" customHeight="1" spans="1:9">
      <c r="A129" s="149">
        <v>21112</v>
      </c>
      <c r="B129" s="35" t="s">
        <v>498</v>
      </c>
      <c r="C129" s="43">
        <f t="shared" si="19"/>
        <v>0</v>
      </c>
      <c r="D129" s="152"/>
      <c r="E129" s="152"/>
      <c r="F129" s="152"/>
      <c r="G129" s="152"/>
      <c r="H129" s="152"/>
      <c r="I129" s="152"/>
    </row>
    <row r="130" ht="20.1" hidden="1" customHeight="1" spans="1:9">
      <c r="A130" s="149">
        <v>21113</v>
      </c>
      <c r="B130" s="35" t="s">
        <v>499</v>
      </c>
      <c r="C130" s="43">
        <f t="shared" si="19"/>
        <v>0</v>
      </c>
      <c r="D130" s="152"/>
      <c r="E130" s="152"/>
      <c r="F130" s="152"/>
      <c r="G130" s="152"/>
      <c r="H130" s="152"/>
      <c r="I130" s="152"/>
    </row>
    <row r="131" ht="20.1" hidden="1" customHeight="1" spans="1:9">
      <c r="A131" s="149">
        <v>21114</v>
      </c>
      <c r="B131" s="35" t="s">
        <v>500</v>
      </c>
      <c r="C131" s="43">
        <f t="shared" si="19"/>
        <v>0</v>
      </c>
      <c r="D131" s="152"/>
      <c r="E131" s="152"/>
      <c r="F131" s="152"/>
      <c r="G131" s="152"/>
      <c r="H131" s="152"/>
      <c r="I131" s="152"/>
    </row>
    <row r="132" ht="20.1" hidden="1" customHeight="1" spans="1:9">
      <c r="A132" s="149">
        <v>21199</v>
      </c>
      <c r="B132" s="35" t="s">
        <v>501</v>
      </c>
      <c r="C132" s="43">
        <f t="shared" si="19"/>
        <v>0</v>
      </c>
      <c r="D132" s="152"/>
      <c r="E132" s="152"/>
      <c r="F132" s="152"/>
      <c r="G132" s="152"/>
      <c r="H132" s="152"/>
      <c r="I132" s="152"/>
    </row>
    <row r="133" s="141" customFormat="1" ht="20.1" customHeight="1" spans="1:9">
      <c r="A133" s="151">
        <v>212</v>
      </c>
      <c r="B133" s="147" t="s">
        <v>502</v>
      </c>
      <c r="C133" s="148">
        <f>SUM(C134:C139)</f>
        <v>63500.639421</v>
      </c>
      <c r="D133" s="148">
        <f t="shared" ref="D133:I133" si="20">SUM(D134:D139)</f>
        <v>63500.639421</v>
      </c>
      <c r="E133" s="148">
        <f t="shared" si="20"/>
        <v>0</v>
      </c>
      <c r="F133" s="148">
        <f t="shared" si="20"/>
        <v>0</v>
      </c>
      <c r="G133" s="148">
        <f t="shared" si="20"/>
        <v>0</v>
      </c>
      <c r="H133" s="148">
        <f t="shared" si="20"/>
        <v>0</v>
      </c>
      <c r="I133" s="148">
        <f t="shared" si="20"/>
        <v>0</v>
      </c>
    </row>
    <row r="134" ht="20.1" customHeight="1" spans="1:9">
      <c r="A134" s="149">
        <v>21201</v>
      </c>
      <c r="B134" s="35" t="s">
        <v>503</v>
      </c>
      <c r="C134" s="43">
        <f>SUM(D134:I134)</f>
        <v>58060.831521</v>
      </c>
      <c r="D134" s="152">
        <v>58060.831521</v>
      </c>
      <c r="E134" s="152"/>
      <c r="F134" s="152"/>
      <c r="G134" s="152"/>
      <c r="H134" s="152"/>
      <c r="I134" s="152"/>
    </row>
    <row r="135" ht="20.1" hidden="1" customHeight="1" spans="1:9">
      <c r="A135" s="149">
        <v>21202</v>
      </c>
      <c r="B135" s="35" t="s">
        <v>504</v>
      </c>
      <c r="C135" s="43">
        <f>SUM(D135:I135)</f>
        <v>0</v>
      </c>
      <c r="D135" s="152"/>
      <c r="E135" s="152"/>
      <c r="F135" s="152"/>
      <c r="G135" s="152"/>
      <c r="H135" s="152"/>
      <c r="I135" s="152"/>
    </row>
    <row r="136" ht="20.1" hidden="1" customHeight="1" spans="1:9">
      <c r="A136" s="149">
        <v>21203</v>
      </c>
      <c r="B136" s="35" t="s">
        <v>505</v>
      </c>
      <c r="C136" s="43">
        <f>SUM(D136:I136)</f>
        <v>0</v>
      </c>
      <c r="D136" s="152"/>
      <c r="E136" s="152"/>
      <c r="F136" s="152"/>
      <c r="G136" s="152"/>
      <c r="H136" s="152"/>
      <c r="I136" s="152"/>
    </row>
    <row r="137" ht="20.1" customHeight="1" spans="1:9">
      <c r="A137" s="149">
        <v>21205</v>
      </c>
      <c r="B137" s="35" t="s">
        <v>506</v>
      </c>
      <c r="C137" s="43">
        <f t="shared" ref="C137:C205" si="21">SUM(D137:I137)</f>
        <v>5439.8079</v>
      </c>
      <c r="D137" s="152">
        <v>5439.8079</v>
      </c>
      <c r="E137" s="152"/>
      <c r="F137" s="152"/>
      <c r="G137" s="152"/>
      <c r="H137" s="152"/>
      <c r="I137" s="152"/>
    </row>
    <row r="138" ht="20.1" hidden="1" customHeight="1" spans="1:9">
      <c r="A138" s="149">
        <v>21206</v>
      </c>
      <c r="B138" s="35" t="s">
        <v>507</v>
      </c>
      <c r="C138" s="43">
        <f t="shared" si="21"/>
        <v>0</v>
      </c>
      <c r="D138" s="152"/>
      <c r="E138" s="152"/>
      <c r="F138" s="152"/>
      <c r="G138" s="152"/>
      <c r="H138" s="152"/>
      <c r="I138" s="152"/>
    </row>
    <row r="139" ht="20.1" hidden="1" customHeight="1" spans="1:9">
      <c r="A139" s="49">
        <v>21299</v>
      </c>
      <c r="B139" s="35" t="s">
        <v>508</v>
      </c>
      <c r="C139" s="43">
        <f t="shared" si="21"/>
        <v>0</v>
      </c>
      <c r="D139" s="152"/>
      <c r="E139" s="152"/>
      <c r="F139" s="152"/>
      <c r="G139" s="152"/>
      <c r="H139" s="152"/>
      <c r="I139" s="152"/>
    </row>
    <row r="140" ht="20.1" hidden="1" customHeight="1" spans="1:9">
      <c r="A140" s="149">
        <v>213</v>
      </c>
      <c r="B140" s="35" t="s">
        <v>509</v>
      </c>
      <c r="C140" s="43">
        <f>SUM(C141:C148)</f>
        <v>0</v>
      </c>
      <c r="D140" s="43">
        <f t="shared" ref="D140:I140" si="22">SUM(D141:D148)</f>
        <v>0</v>
      </c>
      <c r="E140" s="43">
        <f t="shared" si="22"/>
        <v>0</v>
      </c>
      <c r="F140" s="43">
        <f t="shared" si="22"/>
        <v>0</v>
      </c>
      <c r="G140" s="43">
        <f t="shared" si="22"/>
        <v>0</v>
      </c>
      <c r="H140" s="43">
        <f t="shared" si="22"/>
        <v>0</v>
      </c>
      <c r="I140" s="43">
        <f t="shared" si="22"/>
        <v>0</v>
      </c>
    </row>
    <row r="141" ht="20.1" hidden="1" customHeight="1" spans="1:9">
      <c r="A141" s="149">
        <v>21301</v>
      </c>
      <c r="B141" s="35" t="s">
        <v>510</v>
      </c>
      <c r="C141" s="43">
        <f t="shared" ref="C141:C148" si="23">SUM(D141:I141)</f>
        <v>0</v>
      </c>
      <c r="D141" s="152"/>
      <c r="E141" s="152"/>
      <c r="F141" s="152"/>
      <c r="G141" s="152"/>
      <c r="H141" s="152"/>
      <c r="I141" s="152"/>
    </row>
    <row r="142" ht="20.1" hidden="1" customHeight="1" spans="1:9">
      <c r="A142" s="149">
        <v>21302</v>
      </c>
      <c r="B142" s="35" t="s">
        <v>511</v>
      </c>
      <c r="C142" s="43">
        <f t="shared" si="23"/>
        <v>0</v>
      </c>
      <c r="D142" s="152"/>
      <c r="E142" s="152"/>
      <c r="F142" s="152"/>
      <c r="G142" s="152"/>
      <c r="H142" s="152"/>
      <c r="I142" s="152"/>
    </row>
    <row r="143" ht="20.1" hidden="1" customHeight="1" spans="1:9">
      <c r="A143" s="149">
        <v>21303</v>
      </c>
      <c r="B143" s="35" t="s">
        <v>512</v>
      </c>
      <c r="C143" s="43">
        <f t="shared" si="23"/>
        <v>0</v>
      </c>
      <c r="D143" s="152"/>
      <c r="E143" s="152"/>
      <c r="F143" s="152"/>
      <c r="G143" s="152"/>
      <c r="H143" s="152"/>
      <c r="I143" s="152"/>
    </row>
    <row r="144" ht="20.1" hidden="1" customHeight="1" spans="1:9">
      <c r="A144" s="149">
        <v>21305</v>
      </c>
      <c r="B144" s="35" t="s">
        <v>513</v>
      </c>
      <c r="C144" s="43">
        <f t="shared" si="23"/>
        <v>0</v>
      </c>
      <c r="D144" s="152"/>
      <c r="E144" s="152"/>
      <c r="F144" s="152"/>
      <c r="G144" s="152"/>
      <c r="H144" s="152"/>
      <c r="I144" s="152"/>
    </row>
    <row r="145" ht="20.1" hidden="1" customHeight="1" spans="1:9">
      <c r="A145" s="149">
        <v>21307</v>
      </c>
      <c r="B145" s="35" t="s">
        <v>514</v>
      </c>
      <c r="C145" s="43">
        <f t="shared" si="23"/>
        <v>0</v>
      </c>
      <c r="D145" s="152"/>
      <c r="E145" s="152"/>
      <c r="F145" s="152"/>
      <c r="G145" s="152"/>
      <c r="H145" s="152"/>
      <c r="I145" s="152"/>
    </row>
    <row r="146" ht="20.1" hidden="1" customHeight="1" spans="1:9">
      <c r="A146" s="149">
        <v>21308</v>
      </c>
      <c r="B146" s="35" t="s">
        <v>515</v>
      </c>
      <c r="C146" s="43">
        <f t="shared" si="23"/>
        <v>0</v>
      </c>
      <c r="D146" s="152"/>
      <c r="E146" s="152"/>
      <c r="F146" s="152"/>
      <c r="G146" s="152"/>
      <c r="H146" s="152"/>
      <c r="I146" s="152"/>
    </row>
    <row r="147" ht="20.1" hidden="1" customHeight="1" spans="1:9">
      <c r="A147" s="149">
        <v>21309</v>
      </c>
      <c r="B147" s="35" t="s">
        <v>516</v>
      </c>
      <c r="C147" s="43">
        <f t="shared" si="23"/>
        <v>0</v>
      </c>
      <c r="D147" s="152"/>
      <c r="E147" s="152"/>
      <c r="F147" s="152"/>
      <c r="G147" s="152"/>
      <c r="H147" s="152"/>
      <c r="I147" s="152"/>
    </row>
    <row r="148" ht="20.1" hidden="1" customHeight="1" spans="1:9">
      <c r="A148" s="149">
        <v>21399</v>
      </c>
      <c r="B148" s="35" t="s">
        <v>517</v>
      </c>
      <c r="C148" s="43">
        <f t="shared" si="23"/>
        <v>0</v>
      </c>
      <c r="D148" s="152"/>
      <c r="E148" s="152"/>
      <c r="F148" s="152"/>
      <c r="G148" s="152"/>
      <c r="H148" s="152"/>
      <c r="I148" s="152"/>
    </row>
    <row r="149" ht="20.1" hidden="1" customHeight="1" spans="1:9">
      <c r="A149" s="149">
        <v>214</v>
      </c>
      <c r="B149" s="35" t="s">
        <v>518</v>
      </c>
      <c r="C149" s="43">
        <f>SUM(C150:C155)</f>
        <v>0</v>
      </c>
      <c r="D149" s="43">
        <f t="shared" ref="D149:I149" si="24">SUM(D150:D155)</f>
        <v>0</v>
      </c>
      <c r="E149" s="43">
        <f t="shared" si="24"/>
        <v>0</v>
      </c>
      <c r="F149" s="43">
        <f t="shared" si="24"/>
        <v>0</v>
      </c>
      <c r="G149" s="43">
        <f t="shared" si="24"/>
        <v>0</v>
      </c>
      <c r="H149" s="43">
        <f t="shared" si="24"/>
        <v>0</v>
      </c>
      <c r="I149" s="43">
        <f t="shared" si="24"/>
        <v>0</v>
      </c>
    </row>
    <row r="150" ht="20.1" hidden="1" customHeight="1" spans="1:9">
      <c r="A150" s="149">
        <v>21401</v>
      </c>
      <c r="B150" s="35" t="s">
        <v>519</v>
      </c>
      <c r="C150" s="43">
        <f t="shared" ref="C150:C155" si="25">SUM(D150:I150)</f>
        <v>0</v>
      </c>
      <c r="D150" s="152"/>
      <c r="E150" s="152"/>
      <c r="F150" s="152"/>
      <c r="G150" s="152"/>
      <c r="H150" s="152"/>
      <c r="I150" s="152"/>
    </row>
    <row r="151" ht="20.1" hidden="1" customHeight="1" spans="1:9">
      <c r="A151" s="149">
        <v>21402</v>
      </c>
      <c r="B151" s="35" t="s">
        <v>520</v>
      </c>
      <c r="C151" s="43">
        <f t="shared" si="25"/>
        <v>0</v>
      </c>
      <c r="D151" s="152"/>
      <c r="E151" s="152"/>
      <c r="F151" s="152"/>
      <c r="G151" s="152"/>
      <c r="H151" s="152"/>
      <c r="I151" s="152"/>
    </row>
    <row r="152" ht="20.1" hidden="1" customHeight="1" spans="1:9">
      <c r="A152" s="149">
        <v>21403</v>
      </c>
      <c r="B152" s="35" t="s">
        <v>521</v>
      </c>
      <c r="C152" s="43">
        <f t="shared" si="25"/>
        <v>0</v>
      </c>
      <c r="D152" s="152"/>
      <c r="E152" s="152"/>
      <c r="F152" s="152"/>
      <c r="G152" s="152"/>
      <c r="H152" s="152"/>
      <c r="I152" s="152"/>
    </row>
    <row r="153" ht="20.1" hidden="1" customHeight="1" spans="1:9">
      <c r="A153" s="149">
        <v>21405</v>
      </c>
      <c r="B153" s="35" t="s">
        <v>522</v>
      </c>
      <c r="C153" s="43">
        <f t="shared" si="25"/>
        <v>0</v>
      </c>
      <c r="D153" s="152"/>
      <c r="E153" s="152"/>
      <c r="F153" s="152"/>
      <c r="G153" s="152"/>
      <c r="H153" s="152"/>
      <c r="I153" s="152"/>
    </row>
    <row r="154" ht="20.1" hidden="1" customHeight="1" spans="1:9">
      <c r="A154" s="149">
        <v>21406</v>
      </c>
      <c r="B154" s="35" t="s">
        <v>523</v>
      </c>
      <c r="C154" s="43">
        <f t="shared" si="25"/>
        <v>0</v>
      </c>
      <c r="D154" s="152"/>
      <c r="E154" s="152"/>
      <c r="F154" s="152"/>
      <c r="G154" s="152"/>
      <c r="H154" s="152"/>
      <c r="I154" s="152"/>
    </row>
    <row r="155" ht="20.1" hidden="1" customHeight="1" spans="1:9">
      <c r="A155" s="149">
        <v>21499</v>
      </c>
      <c r="B155" s="35" t="s">
        <v>524</v>
      </c>
      <c r="C155" s="43">
        <f t="shared" si="25"/>
        <v>0</v>
      </c>
      <c r="D155" s="152"/>
      <c r="E155" s="152"/>
      <c r="F155" s="152"/>
      <c r="G155" s="152"/>
      <c r="H155" s="152"/>
      <c r="I155" s="152"/>
    </row>
    <row r="156" ht="20.1" hidden="1" customHeight="1" spans="1:9">
      <c r="A156" s="149">
        <v>215</v>
      </c>
      <c r="B156" s="35" t="s">
        <v>525</v>
      </c>
      <c r="C156" s="43">
        <f>SUM(C157:C163)</f>
        <v>0</v>
      </c>
      <c r="D156" s="43">
        <f t="shared" ref="D156:I156" si="26">SUM(D157:D163)</f>
        <v>0</v>
      </c>
      <c r="E156" s="43">
        <f t="shared" si="26"/>
        <v>0</v>
      </c>
      <c r="F156" s="43">
        <f t="shared" si="26"/>
        <v>0</v>
      </c>
      <c r="G156" s="43">
        <f t="shared" si="26"/>
        <v>0</v>
      </c>
      <c r="H156" s="43">
        <f t="shared" si="26"/>
        <v>0</v>
      </c>
      <c r="I156" s="43">
        <f t="shared" si="26"/>
        <v>0</v>
      </c>
    </row>
    <row r="157" ht="20.1" hidden="1" customHeight="1" spans="1:9">
      <c r="A157" s="149">
        <v>21501</v>
      </c>
      <c r="B157" s="35" t="s">
        <v>526</v>
      </c>
      <c r="C157" s="43">
        <f t="shared" ref="C157:C163" si="27">SUM(D157:I157)</f>
        <v>0</v>
      </c>
      <c r="D157" s="152"/>
      <c r="E157" s="152"/>
      <c r="F157" s="152"/>
      <c r="G157" s="152"/>
      <c r="H157" s="152"/>
      <c r="I157" s="152"/>
    </row>
    <row r="158" ht="20.1" hidden="1" customHeight="1" spans="1:9">
      <c r="A158" s="149">
        <v>21502</v>
      </c>
      <c r="B158" s="35" t="s">
        <v>527</v>
      </c>
      <c r="C158" s="43">
        <f t="shared" si="27"/>
        <v>0</v>
      </c>
      <c r="D158" s="152"/>
      <c r="E158" s="152"/>
      <c r="F158" s="152"/>
      <c r="G158" s="152"/>
      <c r="H158" s="152"/>
      <c r="I158" s="152"/>
    </row>
    <row r="159" ht="20.1" hidden="1" customHeight="1" spans="1:9">
      <c r="A159" s="149">
        <v>21503</v>
      </c>
      <c r="B159" s="35" t="s">
        <v>528</v>
      </c>
      <c r="C159" s="43">
        <f t="shared" si="27"/>
        <v>0</v>
      </c>
      <c r="D159" s="152"/>
      <c r="E159" s="152"/>
      <c r="F159" s="152"/>
      <c r="G159" s="152"/>
      <c r="H159" s="152"/>
      <c r="I159" s="152"/>
    </row>
    <row r="160" ht="20.1" hidden="1" customHeight="1" spans="1:9">
      <c r="A160" s="149">
        <v>21505</v>
      </c>
      <c r="B160" s="35" t="s">
        <v>529</v>
      </c>
      <c r="C160" s="43">
        <f t="shared" si="27"/>
        <v>0</v>
      </c>
      <c r="D160" s="152"/>
      <c r="E160" s="152"/>
      <c r="F160" s="152"/>
      <c r="G160" s="152"/>
      <c r="H160" s="152"/>
      <c r="I160" s="152"/>
    </row>
    <row r="161" ht="20.1" hidden="1" customHeight="1" spans="1:9">
      <c r="A161" s="149">
        <v>21507</v>
      </c>
      <c r="B161" s="35" t="s">
        <v>530</v>
      </c>
      <c r="C161" s="43">
        <f t="shared" si="27"/>
        <v>0</v>
      </c>
      <c r="D161" s="152"/>
      <c r="E161" s="152"/>
      <c r="F161" s="152"/>
      <c r="G161" s="152"/>
      <c r="H161" s="152"/>
      <c r="I161" s="152"/>
    </row>
    <row r="162" ht="20.1" hidden="1" customHeight="1" spans="1:9">
      <c r="A162" s="149">
        <v>21508</v>
      </c>
      <c r="B162" s="35" t="s">
        <v>531</v>
      </c>
      <c r="C162" s="43">
        <f t="shared" si="27"/>
        <v>0</v>
      </c>
      <c r="D162" s="152"/>
      <c r="E162" s="152"/>
      <c r="F162" s="152"/>
      <c r="G162" s="152"/>
      <c r="H162" s="152"/>
      <c r="I162" s="152"/>
    </row>
    <row r="163" ht="20.1" hidden="1" customHeight="1" spans="1:9">
      <c r="A163" s="149">
        <v>21599</v>
      </c>
      <c r="B163" s="35" t="s">
        <v>532</v>
      </c>
      <c r="C163" s="43">
        <f t="shared" si="27"/>
        <v>0</v>
      </c>
      <c r="D163" s="152"/>
      <c r="E163" s="152"/>
      <c r="F163" s="152"/>
      <c r="G163" s="152"/>
      <c r="H163" s="152"/>
      <c r="I163" s="152"/>
    </row>
    <row r="164" ht="20.1" hidden="1" customHeight="1" spans="1:9">
      <c r="A164" s="149">
        <v>216</v>
      </c>
      <c r="B164" s="35" t="s">
        <v>533</v>
      </c>
      <c r="C164" s="43">
        <f>SUM(C165:C167)</f>
        <v>0</v>
      </c>
      <c r="D164" s="43">
        <f t="shared" ref="D164:I164" si="28">SUM(D165:D167)</f>
        <v>0</v>
      </c>
      <c r="E164" s="43">
        <f t="shared" si="28"/>
        <v>0</v>
      </c>
      <c r="F164" s="43">
        <f t="shared" si="28"/>
        <v>0</v>
      </c>
      <c r="G164" s="43">
        <f t="shared" si="28"/>
        <v>0</v>
      </c>
      <c r="H164" s="43">
        <f t="shared" si="28"/>
        <v>0</v>
      </c>
      <c r="I164" s="43">
        <f t="shared" si="28"/>
        <v>0</v>
      </c>
    </row>
    <row r="165" ht="20.1" hidden="1" customHeight="1" spans="1:9">
      <c r="A165" s="149">
        <v>21602</v>
      </c>
      <c r="B165" s="35" t="s">
        <v>534</v>
      </c>
      <c r="C165" s="43">
        <f>SUM(D165:I165)</f>
        <v>0</v>
      </c>
      <c r="D165" s="152"/>
      <c r="E165" s="152"/>
      <c r="F165" s="152"/>
      <c r="G165" s="152"/>
      <c r="H165" s="152"/>
      <c r="I165" s="152"/>
    </row>
    <row r="166" ht="20.1" hidden="1" customHeight="1" spans="1:9">
      <c r="A166" s="149">
        <v>21606</v>
      </c>
      <c r="B166" s="35" t="s">
        <v>535</v>
      </c>
      <c r="C166" s="43">
        <f>SUM(D166:I166)</f>
        <v>0</v>
      </c>
      <c r="D166" s="152"/>
      <c r="E166" s="152"/>
      <c r="F166" s="152"/>
      <c r="G166" s="152"/>
      <c r="H166" s="152"/>
      <c r="I166" s="152"/>
    </row>
    <row r="167" ht="20.1" hidden="1" customHeight="1" spans="1:9">
      <c r="A167" s="149">
        <v>21699</v>
      </c>
      <c r="B167" s="35" t="s">
        <v>536</v>
      </c>
      <c r="C167" s="43">
        <f>SUM(D167:I167)</f>
        <v>0</v>
      </c>
      <c r="D167" s="152"/>
      <c r="E167" s="152"/>
      <c r="F167" s="152"/>
      <c r="G167" s="152"/>
      <c r="H167" s="152"/>
      <c r="I167" s="152"/>
    </row>
    <row r="168" ht="20.1" hidden="1" customHeight="1" spans="1:9">
      <c r="A168" s="149">
        <v>217</v>
      </c>
      <c r="B168" s="35" t="s">
        <v>537</v>
      </c>
      <c r="C168" s="43">
        <f>SUM(C169:C173)</f>
        <v>0</v>
      </c>
      <c r="D168" s="43">
        <f t="shared" ref="D168:I168" si="29">SUM(D169:D173)</f>
        <v>0</v>
      </c>
      <c r="E168" s="43">
        <f t="shared" si="29"/>
        <v>0</v>
      </c>
      <c r="F168" s="43">
        <f t="shared" si="29"/>
        <v>0</v>
      </c>
      <c r="G168" s="43">
        <f t="shared" si="29"/>
        <v>0</v>
      </c>
      <c r="H168" s="43">
        <f t="shared" si="29"/>
        <v>0</v>
      </c>
      <c r="I168" s="43">
        <f t="shared" si="29"/>
        <v>0</v>
      </c>
    </row>
    <row r="169" ht="20.1" hidden="1" customHeight="1" spans="1:9">
      <c r="A169" s="149">
        <v>21701</v>
      </c>
      <c r="B169" s="35" t="s">
        <v>538</v>
      </c>
      <c r="C169" s="43">
        <f>SUM(D169:I169)</f>
        <v>0</v>
      </c>
      <c r="D169" s="152"/>
      <c r="E169" s="152"/>
      <c r="F169" s="152"/>
      <c r="G169" s="152"/>
      <c r="H169" s="152"/>
      <c r="I169" s="152"/>
    </row>
    <row r="170" ht="20.1" hidden="1" customHeight="1" spans="1:9">
      <c r="A170" s="149">
        <v>21702</v>
      </c>
      <c r="B170" s="35" t="s">
        <v>539</v>
      </c>
      <c r="C170" s="43">
        <f>SUM(D170:I170)</f>
        <v>0</v>
      </c>
      <c r="D170" s="152"/>
      <c r="E170" s="152"/>
      <c r="F170" s="152"/>
      <c r="G170" s="152"/>
      <c r="H170" s="152"/>
      <c r="I170" s="152"/>
    </row>
    <row r="171" ht="20.1" hidden="1" customHeight="1" spans="1:9">
      <c r="A171" s="149">
        <v>21703</v>
      </c>
      <c r="B171" s="35" t="s">
        <v>540</v>
      </c>
      <c r="C171" s="43">
        <f>SUM(D171:I171)</f>
        <v>0</v>
      </c>
      <c r="D171" s="152"/>
      <c r="E171" s="152"/>
      <c r="F171" s="152"/>
      <c r="G171" s="152"/>
      <c r="H171" s="152"/>
      <c r="I171" s="152"/>
    </row>
    <row r="172" ht="20.1" hidden="1" customHeight="1" spans="1:9">
      <c r="A172" s="149">
        <v>21704</v>
      </c>
      <c r="B172" s="35" t="s">
        <v>541</v>
      </c>
      <c r="C172" s="43">
        <f>SUM(D172:I172)</f>
        <v>0</v>
      </c>
      <c r="D172" s="152"/>
      <c r="E172" s="152"/>
      <c r="F172" s="152"/>
      <c r="G172" s="152"/>
      <c r="H172" s="152"/>
      <c r="I172" s="152"/>
    </row>
    <row r="173" ht="20.1" hidden="1" customHeight="1" spans="1:9">
      <c r="A173" s="149">
        <v>21799</v>
      </c>
      <c r="B173" s="35" t="s">
        <v>542</v>
      </c>
      <c r="C173" s="43">
        <f>SUM(D173:I173)</f>
        <v>0</v>
      </c>
      <c r="D173" s="152"/>
      <c r="E173" s="152"/>
      <c r="F173" s="152"/>
      <c r="G173" s="152"/>
      <c r="H173" s="152"/>
      <c r="I173" s="152"/>
    </row>
    <row r="174" ht="20.1" hidden="1" customHeight="1" spans="1:9">
      <c r="A174" s="149">
        <v>219</v>
      </c>
      <c r="B174" s="35" t="s">
        <v>543</v>
      </c>
      <c r="C174" s="43">
        <f>SUM(C175:C183)</f>
        <v>0</v>
      </c>
      <c r="D174" s="43">
        <f t="shared" ref="D174:I174" si="30">SUM(D175:D183)</f>
        <v>0</v>
      </c>
      <c r="E174" s="43">
        <f t="shared" si="30"/>
        <v>0</v>
      </c>
      <c r="F174" s="43">
        <f t="shared" si="30"/>
        <v>0</v>
      </c>
      <c r="G174" s="43">
        <f t="shared" si="30"/>
        <v>0</v>
      </c>
      <c r="H174" s="43">
        <f t="shared" si="30"/>
        <v>0</v>
      </c>
      <c r="I174" s="43">
        <f t="shared" si="30"/>
        <v>0</v>
      </c>
    </row>
    <row r="175" ht="20.1" hidden="1" customHeight="1" spans="1:9">
      <c r="A175" s="149">
        <v>21901</v>
      </c>
      <c r="B175" s="35" t="s">
        <v>544</v>
      </c>
      <c r="C175" s="43">
        <f t="shared" ref="C175:C183" si="31">SUM(D175:I175)</f>
        <v>0</v>
      </c>
      <c r="D175" s="152"/>
      <c r="E175" s="152"/>
      <c r="F175" s="152"/>
      <c r="G175" s="152"/>
      <c r="H175" s="152"/>
      <c r="I175" s="152"/>
    </row>
    <row r="176" ht="20.1" hidden="1" customHeight="1" spans="1:9">
      <c r="A176" s="149">
        <v>21902</v>
      </c>
      <c r="B176" s="35" t="s">
        <v>545</v>
      </c>
      <c r="C176" s="43">
        <f t="shared" si="31"/>
        <v>0</v>
      </c>
      <c r="D176" s="152"/>
      <c r="E176" s="152"/>
      <c r="F176" s="152"/>
      <c r="G176" s="152"/>
      <c r="H176" s="152"/>
      <c r="I176" s="152"/>
    </row>
    <row r="177" ht="20.1" hidden="1" customHeight="1" spans="1:9">
      <c r="A177" s="149">
        <v>21903</v>
      </c>
      <c r="B177" s="35" t="s">
        <v>546</v>
      </c>
      <c r="C177" s="43">
        <f t="shared" si="31"/>
        <v>0</v>
      </c>
      <c r="D177" s="152"/>
      <c r="E177" s="152"/>
      <c r="F177" s="152"/>
      <c r="G177" s="152"/>
      <c r="H177" s="152"/>
      <c r="I177" s="152"/>
    </row>
    <row r="178" ht="20.1" hidden="1" customHeight="1" spans="1:9">
      <c r="A178" s="149">
        <v>21904</v>
      </c>
      <c r="B178" s="35" t="s">
        <v>547</v>
      </c>
      <c r="C178" s="43">
        <f t="shared" si="31"/>
        <v>0</v>
      </c>
      <c r="D178" s="152"/>
      <c r="E178" s="152"/>
      <c r="F178" s="152"/>
      <c r="G178" s="152"/>
      <c r="H178" s="152"/>
      <c r="I178" s="152"/>
    </row>
    <row r="179" ht="20.1" hidden="1" customHeight="1" spans="1:9">
      <c r="A179" s="149">
        <v>21905</v>
      </c>
      <c r="B179" s="35" t="s">
        <v>548</v>
      </c>
      <c r="C179" s="43">
        <f t="shared" si="31"/>
        <v>0</v>
      </c>
      <c r="D179" s="152"/>
      <c r="E179" s="152"/>
      <c r="F179" s="152"/>
      <c r="G179" s="152"/>
      <c r="H179" s="152"/>
      <c r="I179" s="152"/>
    </row>
    <row r="180" ht="20.1" hidden="1" customHeight="1" spans="1:9">
      <c r="A180" s="149">
        <v>21906</v>
      </c>
      <c r="B180" s="35" t="s">
        <v>510</v>
      </c>
      <c r="C180" s="43">
        <f t="shared" si="31"/>
        <v>0</v>
      </c>
      <c r="D180" s="152"/>
      <c r="E180" s="152"/>
      <c r="F180" s="152"/>
      <c r="G180" s="152"/>
      <c r="H180" s="152"/>
      <c r="I180" s="152"/>
    </row>
    <row r="181" ht="20.1" hidden="1" customHeight="1" spans="1:9">
      <c r="A181" s="149">
        <v>21907</v>
      </c>
      <c r="B181" s="35" t="s">
        <v>549</v>
      </c>
      <c r="C181" s="43">
        <f t="shared" si="31"/>
        <v>0</v>
      </c>
      <c r="D181" s="152"/>
      <c r="E181" s="152"/>
      <c r="F181" s="152"/>
      <c r="G181" s="152"/>
      <c r="H181" s="152"/>
      <c r="I181" s="152"/>
    </row>
    <row r="182" ht="20.1" hidden="1" customHeight="1" spans="1:9">
      <c r="A182" s="149">
        <v>21908</v>
      </c>
      <c r="B182" s="35" t="s">
        <v>550</v>
      </c>
      <c r="C182" s="43">
        <f t="shared" si="31"/>
        <v>0</v>
      </c>
      <c r="D182" s="152"/>
      <c r="E182" s="152"/>
      <c r="F182" s="152"/>
      <c r="G182" s="152"/>
      <c r="H182" s="152"/>
      <c r="I182" s="152"/>
    </row>
    <row r="183" ht="20.1" hidden="1" customHeight="1" spans="1:9">
      <c r="A183" s="149">
        <v>21999</v>
      </c>
      <c r="B183" s="35" t="s">
        <v>551</v>
      </c>
      <c r="C183" s="43">
        <f t="shared" si="31"/>
        <v>0</v>
      </c>
      <c r="D183" s="152"/>
      <c r="E183" s="152"/>
      <c r="F183" s="152"/>
      <c r="G183" s="152"/>
      <c r="H183" s="152"/>
      <c r="I183" s="152"/>
    </row>
    <row r="184" ht="20.1" hidden="1" customHeight="1" spans="1:9">
      <c r="A184" s="149">
        <v>220</v>
      </c>
      <c r="B184" s="35" t="s">
        <v>552</v>
      </c>
      <c r="C184" s="43">
        <f>SUM(C185:C187)</f>
        <v>0</v>
      </c>
      <c r="D184" s="43">
        <f t="shared" ref="D184:I184" si="32">SUM(D185:D187)</f>
        <v>0</v>
      </c>
      <c r="E184" s="43">
        <f t="shared" si="32"/>
        <v>0</v>
      </c>
      <c r="F184" s="43">
        <f t="shared" si="32"/>
        <v>0</v>
      </c>
      <c r="G184" s="43">
        <f t="shared" si="32"/>
        <v>0</v>
      </c>
      <c r="H184" s="43">
        <f t="shared" si="32"/>
        <v>0</v>
      </c>
      <c r="I184" s="43">
        <f t="shared" si="32"/>
        <v>0</v>
      </c>
    </row>
    <row r="185" ht="20.1" hidden="1" customHeight="1" spans="1:9">
      <c r="A185" s="149">
        <v>22001</v>
      </c>
      <c r="B185" s="35" t="s">
        <v>553</v>
      </c>
      <c r="C185" s="43">
        <f>SUM(D185:I185)</f>
        <v>0</v>
      </c>
      <c r="D185" s="152"/>
      <c r="E185" s="152"/>
      <c r="F185" s="152"/>
      <c r="G185" s="152"/>
      <c r="H185" s="152"/>
      <c r="I185" s="152"/>
    </row>
    <row r="186" ht="20.1" hidden="1" customHeight="1" spans="1:9">
      <c r="A186" s="149">
        <v>22005</v>
      </c>
      <c r="B186" s="35" t="s">
        <v>554</v>
      </c>
      <c r="C186" s="43">
        <f>SUM(D186:I186)</f>
        <v>0</v>
      </c>
      <c r="D186" s="152"/>
      <c r="E186" s="152"/>
      <c r="F186" s="152"/>
      <c r="G186" s="152"/>
      <c r="H186" s="152"/>
      <c r="I186" s="152"/>
    </row>
    <row r="187" ht="20.1" hidden="1" customHeight="1" spans="1:9">
      <c r="A187" s="149">
        <v>22099</v>
      </c>
      <c r="B187" s="35" t="s">
        <v>555</v>
      </c>
      <c r="C187" s="43">
        <f>SUM(D187:I187)</f>
        <v>0</v>
      </c>
      <c r="D187" s="152"/>
      <c r="E187" s="152"/>
      <c r="F187" s="152"/>
      <c r="G187" s="152"/>
      <c r="H187" s="152"/>
      <c r="I187" s="152"/>
    </row>
    <row r="188" ht="20.1" hidden="1" customHeight="1" spans="1:9">
      <c r="A188" s="149">
        <v>221</v>
      </c>
      <c r="B188" s="35" t="s">
        <v>556</v>
      </c>
      <c r="C188" s="43">
        <f>SUM(C189:C191)</f>
        <v>0</v>
      </c>
      <c r="D188" s="43">
        <f t="shared" ref="D188:I188" si="33">SUM(D189:D191)</f>
        <v>0</v>
      </c>
      <c r="E188" s="43">
        <f t="shared" si="33"/>
        <v>0</v>
      </c>
      <c r="F188" s="43">
        <f t="shared" si="33"/>
        <v>0</v>
      </c>
      <c r="G188" s="43">
        <f t="shared" si="33"/>
        <v>0</v>
      </c>
      <c r="H188" s="43">
        <f t="shared" si="33"/>
        <v>0</v>
      </c>
      <c r="I188" s="43">
        <f t="shared" si="33"/>
        <v>0</v>
      </c>
    </row>
    <row r="189" ht="20.1" hidden="1" customHeight="1" spans="1:9">
      <c r="A189" s="149">
        <v>22101</v>
      </c>
      <c r="B189" s="35" t="s">
        <v>557</v>
      </c>
      <c r="C189" s="43">
        <f>SUM(D189:I189)</f>
        <v>0</v>
      </c>
      <c r="D189" s="152"/>
      <c r="E189" s="152"/>
      <c r="F189" s="152"/>
      <c r="G189" s="152"/>
      <c r="H189" s="152"/>
      <c r="I189" s="152"/>
    </row>
    <row r="190" ht="20.1" hidden="1" customHeight="1" spans="1:9">
      <c r="A190" s="149">
        <v>22102</v>
      </c>
      <c r="B190" s="35" t="s">
        <v>558</v>
      </c>
      <c r="C190" s="43">
        <f>SUM(D190:I190)</f>
        <v>0</v>
      </c>
      <c r="D190" s="152"/>
      <c r="E190" s="152"/>
      <c r="F190" s="152"/>
      <c r="G190" s="152"/>
      <c r="H190" s="152"/>
      <c r="I190" s="152"/>
    </row>
    <row r="191" ht="20.1" hidden="1" customHeight="1" spans="1:9">
      <c r="A191" s="149">
        <v>22103</v>
      </c>
      <c r="B191" s="35" t="s">
        <v>559</v>
      </c>
      <c r="C191" s="43">
        <f>SUM(D191:I191)</f>
        <v>0</v>
      </c>
      <c r="D191" s="152"/>
      <c r="E191" s="152"/>
      <c r="F191" s="152"/>
      <c r="G191" s="152"/>
      <c r="H191" s="152"/>
      <c r="I191" s="152"/>
    </row>
    <row r="192" ht="20.1" hidden="1" customHeight="1" spans="1:9">
      <c r="A192" s="149">
        <v>222</v>
      </c>
      <c r="B192" s="35" t="s">
        <v>560</v>
      </c>
      <c r="C192" s="43">
        <f>SUM(C193:C196)</f>
        <v>0</v>
      </c>
      <c r="D192" s="43">
        <f t="shared" ref="D192:I192" si="34">SUM(D193:D196)</f>
        <v>0</v>
      </c>
      <c r="E192" s="43">
        <f t="shared" si="34"/>
        <v>0</v>
      </c>
      <c r="F192" s="43">
        <f t="shared" si="34"/>
        <v>0</v>
      </c>
      <c r="G192" s="43">
        <f t="shared" si="34"/>
        <v>0</v>
      </c>
      <c r="H192" s="43">
        <f t="shared" si="34"/>
        <v>0</v>
      </c>
      <c r="I192" s="43">
        <f t="shared" si="34"/>
        <v>0</v>
      </c>
    </row>
    <row r="193" ht="20.1" hidden="1" customHeight="1" spans="1:9">
      <c r="A193" s="149">
        <v>22201</v>
      </c>
      <c r="B193" s="35" t="s">
        <v>561</v>
      </c>
      <c r="C193" s="43">
        <f>SUM(D193:I193)</f>
        <v>0</v>
      </c>
      <c r="D193" s="152"/>
      <c r="E193" s="152"/>
      <c r="F193" s="152"/>
      <c r="G193" s="152"/>
      <c r="H193" s="152"/>
      <c r="I193" s="152"/>
    </row>
    <row r="194" ht="20.1" hidden="1" customHeight="1" spans="1:9">
      <c r="A194" s="149">
        <v>22203</v>
      </c>
      <c r="B194" s="35" t="s">
        <v>562</v>
      </c>
      <c r="C194" s="43">
        <f>SUM(D194:I194)</f>
        <v>0</v>
      </c>
      <c r="D194" s="152"/>
      <c r="E194" s="152"/>
      <c r="F194" s="152"/>
      <c r="G194" s="152"/>
      <c r="H194" s="152"/>
      <c r="I194" s="152"/>
    </row>
    <row r="195" ht="20.1" hidden="1" customHeight="1" spans="1:9">
      <c r="A195" s="149">
        <v>22204</v>
      </c>
      <c r="B195" s="35" t="s">
        <v>563</v>
      </c>
      <c r="C195" s="43">
        <f>SUM(D195:I195)</f>
        <v>0</v>
      </c>
      <c r="D195" s="152"/>
      <c r="E195" s="152"/>
      <c r="F195" s="152"/>
      <c r="G195" s="152"/>
      <c r="H195" s="152"/>
      <c r="I195" s="152"/>
    </row>
    <row r="196" ht="20.1" hidden="1" customHeight="1" spans="1:9">
      <c r="A196" s="149">
        <v>22205</v>
      </c>
      <c r="B196" s="35" t="s">
        <v>564</v>
      </c>
      <c r="C196" s="43">
        <f>SUM(D196:I196)</f>
        <v>0</v>
      </c>
      <c r="D196" s="152"/>
      <c r="E196" s="152"/>
      <c r="F196" s="152"/>
      <c r="G196" s="152"/>
      <c r="H196" s="152"/>
      <c r="I196" s="152"/>
    </row>
    <row r="197" s="141" customFormat="1" ht="20.1" customHeight="1" spans="1:9">
      <c r="A197" s="151">
        <v>224</v>
      </c>
      <c r="B197" s="147" t="s">
        <v>565</v>
      </c>
      <c r="C197" s="148">
        <f>SUM(C198:C204)</f>
        <v>696.08</v>
      </c>
      <c r="D197" s="148">
        <f t="shared" ref="D197:I197" si="35">SUM(D198:D204)</f>
        <v>696.08</v>
      </c>
      <c r="E197" s="148">
        <f t="shared" si="35"/>
        <v>0</v>
      </c>
      <c r="F197" s="148">
        <f t="shared" si="35"/>
        <v>0</v>
      </c>
      <c r="G197" s="148">
        <f t="shared" si="35"/>
        <v>0</v>
      </c>
      <c r="H197" s="148">
        <f t="shared" si="35"/>
        <v>0</v>
      </c>
      <c r="I197" s="148">
        <f t="shared" si="35"/>
        <v>0</v>
      </c>
    </row>
    <row r="198" ht="20.1" customHeight="1" spans="1:9">
      <c r="A198" s="149">
        <v>22401</v>
      </c>
      <c r="B198" s="35" t="s">
        <v>566</v>
      </c>
      <c r="C198" s="43">
        <f t="shared" ref="C198:C205" si="36">SUM(D198:I198)</f>
        <v>56.08</v>
      </c>
      <c r="D198" s="152">
        <v>56.08</v>
      </c>
      <c r="E198" s="152"/>
      <c r="F198" s="152"/>
      <c r="G198" s="152"/>
      <c r="H198" s="152"/>
      <c r="I198" s="152"/>
    </row>
    <row r="199" ht="20.1" customHeight="1" spans="1:9">
      <c r="A199" s="149">
        <v>22402</v>
      </c>
      <c r="B199" s="35" t="s">
        <v>567</v>
      </c>
      <c r="C199" s="43">
        <f t="shared" si="36"/>
        <v>640</v>
      </c>
      <c r="D199" s="152">
        <v>640</v>
      </c>
      <c r="E199" s="152"/>
      <c r="F199" s="152"/>
      <c r="G199" s="152"/>
      <c r="H199" s="152"/>
      <c r="I199" s="152"/>
    </row>
    <row r="200" ht="20.1" hidden="1" customHeight="1" spans="1:9">
      <c r="A200" s="149">
        <v>22404</v>
      </c>
      <c r="B200" s="35" t="s">
        <v>568</v>
      </c>
      <c r="C200" s="43">
        <f t="shared" si="36"/>
        <v>0</v>
      </c>
      <c r="D200" s="152"/>
      <c r="E200" s="152"/>
      <c r="F200" s="152"/>
      <c r="G200" s="152"/>
      <c r="H200" s="152"/>
      <c r="I200" s="152"/>
    </row>
    <row r="201" ht="20.1" hidden="1" customHeight="1" spans="1:9">
      <c r="A201" s="149">
        <v>22405</v>
      </c>
      <c r="B201" s="35" t="s">
        <v>569</v>
      </c>
      <c r="C201" s="43">
        <f t="shared" si="36"/>
        <v>0</v>
      </c>
      <c r="D201" s="152"/>
      <c r="E201" s="152"/>
      <c r="F201" s="152"/>
      <c r="G201" s="152"/>
      <c r="H201" s="152"/>
      <c r="I201" s="152"/>
    </row>
    <row r="202" ht="20.1" hidden="1" customHeight="1" spans="1:9">
      <c r="A202" s="149">
        <v>22406</v>
      </c>
      <c r="B202" s="35" t="s">
        <v>570</v>
      </c>
      <c r="C202" s="43">
        <f t="shared" si="36"/>
        <v>0</v>
      </c>
      <c r="D202" s="152"/>
      <c r="E202" s="152"/>
      <c r="F202" s="152"/>
      <c r="G202" s="152"/>
      <c r="H202" s="152"/>
      <c r="I202" s="152"/>
    </row>
    <row r="203" ht="20.1" hidden="1" customHeight="1" spans="1:9">
      <c r="A203" s="149">
        <v>22407</v>
      </c>
      <c r="B203" s="35" t="s">
        <v>571</v>
      </c>
      <c r="C203" s="43">
        <f t="shared" si="36"/>
        <v>0</v>
      </c>
      <c r="D203" s="152"/>
      <c r="E203" s="152"/>
      <c r="F203" s="152"/>
      <c r="G203" s="152"/>
      <c r="H203" s="152"/>
      <c r="I203" s="152"/>
    </row>
    <row r="204" ht="20.1" hidden="1" customHeight="1" spans="1:9">
      <c r="A204" s="149">
        <v>22499</v>
      </c>
      <c r="B204" s="35" t="s">
        <v>572</v>
      </c>
      <c r="C204" s="43">
        <f t="shared" si="36"/>
        <v>0</v>
      </c>
      <c r="D204" s="152"/>
      <c r="E204" s="152"/>
      <c r="F204" s="152"/>
      <c r="G204" s="152"/>
      <c r="H204" s="152"/>
      <c r="I204" s="152"/>
    </row>
    <row r="205" s="141" customFormat="1" ht="20.1" customHeight="1" spans="1:9">
      <c r="A205" s="151">
        <v>227</v>
      </c>
      <c r="B205" s="147" t="s">
        <v>573</v>
      </c>
      <c r="C205" s="148">
        <f t="shared" si="36"/>
        <v>1500</v>
      </c>
      <c r="D205" s="154">
        <v>1500</v>
      </c>
      <c r="E205" s="154"/>
      <c r="F205" s="154"/>
      <c r="G205" s="154"/>
      <c r="H205" s="154"/>
      <c r="I205" s="154"/>
    </row>
    <row r="206" s="141" customFormat="1" ht="20.1" customHeight="1" spans="1:9">
      <c r="A206" s="151">
        <v>229</v>
      </c>
      <c r="B206" s="147" t="s">
        <v>574</v>
      </c>
      <c r="C206" s="148">
        <f>SUM(C207:C208)</f>
        <v>2241</v>
      </c>
      <c r="D206" s="148">
        <f t="shared" ref="D206:I206" si="37">SUM(D207:D208)</f>
        <v>2241</v>
      </c>
      <c r="E206" s="148">
        <f t="shared" si="37"/>
        <v>0</v>
      </c>
      <c r="F206" s="148">
        <f t="shared" si="37"/>
        <v>0</v>
      </c>
      <c r="G206" s="148">
        <f t="shared" si="37"/>
        <v>0</v>
      </c>
      <c r="H206" s="148">
        <f t="shared" si="37"/>
        <v>0</v>
      </c>
      <c r="I206" s="148">
        <f t="shared" si="37"/>
        <v>0</v>
      </c>
    </row>
    <row r="207" ht="20.1" hidden="1" customHeight="1" spans="1:9">
      <c r="A207" s="149">
        <v>22902</v>
      </c>
      <c r="B207" s="35" t="s">
        <v>575</v>
      </c>
      <c r="C207" s="43">
        <f t="shared" ref="C207:C211" si="38">SUM(D207:I207)</f>
        <v>0</v>
      </c>
      <c r="D207" s="152"/>
      <c r="E207" s="152"/>
      <c r="F207" s="152"/>
      <c r="G207" s="152"/>
      <c r="H207" s="152"/>
      <c r="I207" s="152"/>
    </row>
    <row r="208" ht="20.1" customHeight="1" spans="1:9">
      <c r="A208" s="149">
        <v>22999</v>
      </c>
      <c r="B208" s="35" t="s">
        <v>576</v>
      </c>
      <c r="C208" s="43">
        <f t="shared" si="38"/>
        <v>2241</v>
      </c>
      <c r="D208" s="152">
        <v>2241</v>
      </c>
      <c r="E208" s="152"/>
      <c r="F208" s="152"/>
      <c r="G208" s="152"/>
      <c r="H208" s="152"/>
      <c r="I208" s="152"/>
    </row>
    <row r="209" s="141" customFormat="1" ht="20.1" customHeight="1" spans="1:9">
      <c r="A209" s="151">
        <v>232</v>
      </c>
      <c r="B209" s="147" t="s">
        <v>577</v>
      </c>
      <c r="C209" s="148">
        <f>C210</f>
        <v>3328.41</v>
      </c>
      <c r="D209" s="148">
        <f t="shared" ref="D209:I209" si="39">D210</f>
        <v>3328.41</v>
      </c>
      <c r="E209" s="148">
        <f t="shared" si="39"/>
        <v>0</v>
      </c>
      <c r="F209" s="148">
        <f t="shared" si="39"/>
        <v>0</v>
      </c>
      <c r="G209" s="148">
        <f t="shared" si="39"/>
        <v>0</v>
      </c>
      <c r="H209" s="148">
        <f t="shared" si="39"/>
        <v>0</v>
      </c>
      <c r="I209" s="148">
        <f t="shared" si="39"/>
        <v>0</v>
      </c>
    </row>
    <row r="210" ht="20.1" customHeight="1" spans="1:9">
      <c r="A210" s="149">
        <v>23203</v>
      </c>
      <c r="B210" s="35" t="s">
        <v>578</v>
      </c>
      <c r="C210" s="43">
        <f>SUM(D210:I210)</f>
        <v>3328.41</v>
      </c>
      <c r="D210" s="152">
        <v>3328.41</v>
      </c>
      <c r="E210" s="152"/>
      <c r="F210" s="152"/>
      <c r="G210" s="152"/>
      <c r="H210" s="152"/>
      <c r="I210" s="152"/>
    </row>
    <row r="211" ht="20.1" hidden="1" customHeight="1" spans="1:9">
      <c r="A211" s="149">
        <v>233</v>
      </c>
      <c r="B211" s="35" t="s">
        <v>579</v>
      </c>
      <c r="C211" s="43">
        <f>SUM(D211:I211)</f>
        <v>0</v>
      </c>
      <c r="D211" s="152"/>
      <c r="E211" s="152"/>
      <c r="F211" s="152"/>
      <c r="G211" s="152"/>
      <c r="H211" s="152"/>
      <c r="I211" s="152"/>
    </row>
  </sheetData>
  <autoFilter xmlns:etc="http://www.wps.cn/officeDocument/2017/etCustomData" ref="A5:I211" etc:filterBottomFollowUsedRange="0">
    <extLst/>
  </autoFilter>
  <mergeCells count="10">
    <mergeCell ref="A2:I2"/>
    <mergeCell ref="A4:B4"/>
    <mergeCell ref="A6:B6"/>
    <mergeCell ref="C4:C5"/>
    <mergeCell ref="D4:D5"/>
    <mergeCell ref="E4:E5"/>
    <mergeCell ref="F4:F5"/>
    <mergeCell ref="G4:G5"/>
    <mergeCell ref="H4:H5"/>
    <mergeCell ref="I4:I5"/>
  </mergeCells>
  <printOptions horizontalCentered="1"/>
  <pageMargins left="0.472222222222222" right="0.472222222222222" top="0.472222222222222" bottom="0.0388888888888889" header="0.118055555555556" footer="0.118055555555556"/>
  <pageSetup paperSize="9" scale="80"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showGridLines="0" showZeros="0" workbookViewId="0">
      <pane ySplit="5" topLeftCell="A20" activePane="bottomLeft" state="frozen"/>
      <selection/>
      <selection pane="bottomLeft" activeCell="A2" sqref="A2:R2"/>
    </sheetView>
  </sheetViews>
  <sheetFormatPr defaultColWidth="9" defaultRowHeight="13.5"/>
  <cols>
    <col min="1" max="1" width="9" style="36"/>
    <col min="2" max="2" width="33.375" style="36" customWidth="1"/>
    <col min="3" max="18" width="7.375" style="36" customWidth="1"/>
    <col min="19" max="16384" width="9" style="36"/>
  </cols>
  <sheetData>
    <row r="1" ht="14.25" spans="1:1">
      <c r="A1" s="40" t="s">
        <v>580</v>
      </c>
    </row>
    <row r="2" s="37" customFormat="1" ht="22.5" spans="1:18">
      <c r="A2" s="24" t="s">
        <v>581</v>
      </c>
      <c r="B2" s="24"/>
      <c r="C2" s="24"/>
      <c r="D2" s="24"/>
      <c r="E2" s="24"/>
      <c r="F2" s="24"/>
      <c r="G2" s="24"/>
      <c r="H2" s="24"/>
      <c r="I2" s="24"/>
      <c r="J2" s="24"/>
      <c r="K2" s="24"/>
      <c r="L2" s="24"/>
      <c r="M2" s="24"/>
      <c r="N2" s="24"/>
      <c r="O2" s="24"/>
      <c r="P2" s="24"/>
      <c r="Q2" s="24"/>
      <c r="R2" s="24"/>
    </row>
    <row r="3" s="36" customFormat="1" ht="20.25" customHeight="1" spans="4:18">
      <c r="D3" s="138"/>
      <c r="E3" s="138"/>
      <c r="F3" s="138"/>
      <c r="G3" s="138"/>
      <c r="H3" s="138"/>
      <c r="I3" s="138"/>
      <c r="R3" s="5" t="s">
        <v>582</v>
      </c>
    </row>
    <row r="4" s="39" customFormat="1" ht="23" customHeight="1" spans="1:18">
      <c r="A4" s="42" t="s">
        <v>263</v>
      </c>
      <c r="B4" s="42"/>
      <c r="C4" s="42" t="s">
        <v>375</v>
      </c>
      <c r="D4" s="42">
        <v>501</v>
      </c>
      <c r="E4" s="42">
        <v>502</v>
      </c>
      <c r="F4" s="42">
        <v>503</v>
      </c>
      <c r="G4" s="42">
        <v>504</v>
      </c>
      <c r="H4" s="42">
        <v>505</v>
      </c>
      <c r="I4" s="42">
        <v>506</v>
      </c>
      <c r="J4" s="42">
        <v>507</v>
      </c>
      <c r="K4" s="42">
        <v>508</v>
      </c>
      <c r="L4" s="42">
        <v>509</v>
      </c>
      <c r="M4" s="42">
        <v>510</v>
      </c>
      <c r="N4" s="42">
        <v>511</v>
      </c>
      <c r="O4" s="42">
        <v>512</v>
      </c>
      <c r="P4" s="42">
        <v>513</v>
      </c>
      <c r="Q4" s="42">
        <v>514</v>
      </c>
      <c r="R4" s="42">
        <v>515</v>
      </c>
    </row>
    <row r="5" s="39" customFormat="1" ht="69" customHeight="1" spans="1:18">
      <c r="A5" s="42" t="s">
        <v>374</v>
      </c>
      <c r="B5" s="42" t="s">
        <v>14</v>
      </c>
      <c r="C5" s="42"/>
      <c r="D5" s="43" t="s">
        <v>583</v>
      </c>
      <c r="E5" s="43" t="s">
        <v>584</v>
      </c>
      <c r="F5" s="43" t="s">
        <v>585</v>
      </c>
      <c r="G5" s="43" t="s">
        <v>586</v>
      </c>
      <c r="H5" s="43" t="s">
        <v>587</v>
      </c>
      <c r="I5" s="43" t="s">
        <v>588</v>
      </c>
      <c r="J5" s="43" t="s">
        <v>589</v>
      </c>
      <c r="K5" s="43" t="s">
        <v>590</v>
      </c>
      <c r="L5" s="43" t="s">
        <v>591</v>
      </c>
      <c r="M5" s="43" t="s">
        <v>592</v>
      </c>
      <c r="N5" s="43" t="s">
        <v>593</v>
      </c>
      <c r="O5" s="43" t="s">
        <v>594</v>
      </c>
      <c r="P5" s="43" t="s">
        <v>267</v>
      </c>
      <c r="Q5" s="43" t="s">
        <v>595</v>
      </c>
      <c r="R5" s="43" t="s">
        <v>574</v>
      </c>
    </row>
    <row r="6" s="36" customFormat="1" ht="20.1" customHeight="1" spans="1:18">
      <c r="A6" s="49">
        <v>201</v>
      </c>
      <c r="B6" s="35" t="s">
        <v>596</v>
      </c>
      <c r="C6" s="35">
        <f>SUM(D6:R6)</f>
        <v>0</v>
      </c>
      <c r="D6" s="35"/>
      <c r="E6" s="35"/>
      <c r="F6" s="35"/>
      <c r="G6" s="35"/>
      <c r="H6" s="35"/>
      <c r="I6" s="35"/>
      <c r="J6" s="35"/>
      <c r="K6" s="35"/>
      <c r="L6" s="35"/>
      <c r="M6" s="35"/>
      <c r="N6" s="35"/>
      <c r="O6" s="35"/>
      <c r="P6" s="35"/>
      <c r="Q6" s="35"/>
      <c r="R6" s="35"/>
    </row>
    <row r="7" s="36" customFormat="1" ht="20.1" customHeight="1" spans="1:18">
      <c r="A7" s="49">
        <v>202</v>
      </c>
      <c r="B7" s="35" t="s">
        <v>403</v>
      </c>
      <c r="C7" s="35">
        <f t="shared" ref="C7:C31" si="0">SUM(D7:R7)</f>
        <v>0</v>
      </c>
      <c r="D7" s="35"/>
      <c r="E7" s="35"/>
      <c r="F7" s="35"/>
      <c r="G7" s="35"/>
      <c r="H7" s="35"/>
      <c r="I7" s="35"/>
      <c r="J7" s="35"/>
      <c r="K7" s="35"/>
      <c r="L7" s="35"/>
      <c r="M7" s="35"/>
      <c r="N7" s="35"/>
      <c r="O7" s="35"/>
      <c r="P7" s="35"/>
      <c r="Q7" s="35"/>
      <c r="R7" s="35"/>
    </row>
    <row r="8" s="36" customFormat="1" ht="20.1" customHeight="1" spans="1:18">
      <c r="A8" s="49">
        <v>203</v>
      </c>
      <c r="B8" s="35" t="s">
        <v>406</v>
      </c>
      <c r="C8" s="35">
        <f t="shared" si="0"/>
        <v>0</v>
      </c>
      <c r="D8" s="35"/>
      <c r="E8" s="35"/>
      <c r="F8" s="35"/>
      <c r="G8" s="35"/>
      <c r="H8" s="35"/>
      <c r="I8" s="35"/>
      <c r="J8" s="35"/>
      <c r="K8" s="35"/>
      <c r="L8" s="35"/>
      <c r="M8" s="35"/>
      <c r="N8" s="35"/>
      <c r="O8" s="35"/>
      <c r="P8" s="35"/>
      <c r="Q8" s="35"/>
      <c r="R8" s="35"/>
    </row>
    <row r="9" s="36" customFormat="1" ht="20.1" customHeight="1" spans="1:18">
      <c r="A9" s="49">
        <v>204</v>
      </c>
      <c r="B9" s="35" t="s">
        <v>409</v>
      </c>
      <c r="C9" s="35">
        <f t="shared" si="0"/>
        <v>0</v>
      </c>
      <c r="D9" s="35"/>
      <c r="E9" s="35"/>
      <c r="F9" s="35"/>
      <c r="G9" s="35"/>
      <c r="H9" s="35"/>
      <c r="I9" s="35"/>
      <c r="J9" s="35"/>
      <c r="K9" s="35"/>
      <c r="L9" s="35"/>
      <c r="M9" s="35"/>
      <c r="N9" s="35"/>
      <c r="O9" s="35"/>
      <c r="P9" s="35"/>
      <c r="Q9" s="35"/>
      <c r="R9" s="35"/>
    </row>
    <row r="10" s="36" customFormat="1" ht="20.1" customHeight="1" spans="1:18">
      <c r="A10" s="49">
        <v>205</v>
      </c>
      <c r="B10" s="35" t="s">
        <v>421</v>
      </c>
      <c r="C10" s="35">
        <f t="shared" si="0"/>
        <v>0</v>
      </c>
      <c r="D10" s="35"/>
      <c r="E10" s="35"/>
      <c r="F10" s="35"/>
      <c r="G10" s="35"/>
      <c r="H10" s="35"/>
      <c r="I10" s="35"/>
      <c r="J10" s="35"/>
      <c r="K10" s="35"/>
      <c r="L10" s="35"/>
      <c r="M10" s="35"/>
      <c r="N10" s="35"/>
      <c r="O10" s="35"/>
      <c r="P10" s="35"/>
      <c r="Q10" s="35"/>
      <c r="R10" s="35"/>
    </row>
    <row r="11" s="36" customFormat="1" ht="20.1" customHeight="1" spans="1:18">
      <c r="A11" s="49">
        <v>206</v>
      </c>
      <c r="B11" s="35" t="s">
        <v>432</v>
      </c>
      <c r="C11" s="35">
        <f t="shared" si="0"/>
        <v>0</v>
      </c>
      <c r="D11" s="35"/>
      <c r="E11" s="35"/>
      <c r="F11" s="35"/>
      <c r="G11" s="35"/>
      <c r="H11" s="35"/>
      <c r="I11" s="35"/>
      <c r="J11" s="35"/>
      <c r="K11" s="35"/>
      <c r="L11" s="35"/>
      <c r="M11" s="35"/>
      <c r="N11" s="35"/>
      <c r="O11" s="35"/>
      <c r="P11" s="35"/>
      <c r="Q11" s="35"/>
      <c r="R11" s="35"/>
    </row>
    <row r="12" s="36" customFormat="1" ht="20.1" customHeight="1" spans="1:18">
      <c r="A12" s="49">
        <v>207</v>
      </c>
      <c r="B12" s="35" t="s">
        <v>443</v>
      </c>
      <c r="C12" s="35">
        <f t="shared" si="0"/>
        <v>0</v>
      </c>
      <c r="D12" s="35"/>
      <c r="E12" s="35"/>
      <c r="F12" s="35"/>
      <c r="G12" s="35"/>
      <c r="H12" s="35"/>
      <c r="I12" s="35"/>
      <c r="J12" s="35"/>
      <c r="K12" s="35"/>
      <c r="L12" s="35"/>
      <c r="M12" s="35"/>
      <c r="N12" s="35"/>
      <c r="O12" s="35"/>
      <c r="P12" s="35"/>
      <c r="Q12" s="35"/>
      <c r="R12" s="35"/>
    </row>
    <row r="13" s="36" customFormat="1" ht="20.1" customHeight="1" spans="1:18">
      <c r="A13" s="49">
        <v>208</v>
      </c>
      <c r="B13" s="35" t="s">
        <v>450</v>
      </c>
      <c r="C13" s="35">
        <f t="shared" si="0"/>
        <v>0</v>
      </c>
      <c r="D13" s="35"/>
      <c r="E13" s="35"/>
      <c r="F13" s="35"/>
      <c r="G13" s="35"/>
      <c r="H13" s="35"/>
      <c r="I13" s="35"/>
      <c r="J13" s="35"/>
      <c r="K13" s="35"/>
      <c r="L13" s="35"/>
      <c r="M13" s="35"/>
      <c r="N13" s="35"/>
      <c r="O13" s="35"/>
      <c r="P13" s="35"/>
      <c r="Q13" s="35"/>
      <c r="R13" s="35"/>
    </row>
    <row r="14" s="36" customFormat="1" ht="20.1" customHeight="1" spans="1:18">
      <c r="A14" s="49">
        <v>210</v>
      </c>
      <c r="B14" s="35" t="s">
        <v>472</v>
      </c>
      <c r="C14" s="35">
        <f t="shared" si="0"/>
        <v>0</v>
      </c>
      <c r="D14" s="35"/>
      <c r="E14" s="35"/>
      <c r="F14" s="35"/>
      <c r="G14" s="35"/>
      <c r="H14" s="35"/>
      <c r="I14" s="35"/>
      <c r="J14" s="35"/>
      <c r="K14" s="35"/>
      <c r="L14" s="35"/>
      <c r="M14" s="35"/>
      <c r="N14" s="35"/>
      <c r="O14" s="35"/>
      <c r="P14" s="35"/>
      <c r="Q14" s="35"/>
      <c r="R14" s="35"/>
    </row>
    <row r="15" s="36" customFormat="1" ht="20.1" customHeight="1" spans="1:18">
      <c r="A15" s="49">
        <v>211</v>
      </c>
      <c r="B15" s="35" t="s">
        <v>486</v>
      </c>
      <c r="C15" s="35">
        <f t="shared" si="0"/>
        <v>0</v>
      </c>
      <c r="D15" s="35"/>
      <c r="E15" s="35"/>
      <c r="F15" s="35"/>
      <c r="G15" s="35"/>
      <c r="H15" s="35"/>
      <c r="I15" s="35"/>
      <c r="J15" s="35"/>
      <c r="K15" s="35"/>
      <c r="L15" s="35"/>
      <c r="M15" s="35"/>
      <c r="N15" s="35"/>
      <c r="O15" s="35"/>
      <c r="P15" s="35"/>
      <c r="Q15" s="35"/>
      <c r="R15" s="35"/>
    </row>
    <row r="16" s="36" customFormat="1" ht="20.1" customHeight="1" spans="1:18">
      <c r="A16" s="49">
        <v>212</v>
      </c>
      <c r="B16" s="35" t="s">
        <v>502</v>
      </c>
      <c r="C16" s="35">
        <f t="shared" si="0"/>
        <v>0</v>
      </c>
      <c r="D16" s="35"/>
      <c r="E16" s="35"/>
      <c r="F16" s="35"/>
      <c r="G16" s="35"/>
      <c r="H16" s="35"/>
      <c r="I16" s="35"/>
      <c r="J16" s="35"/>
      <c r="K16" s="35"/>
      <c r="L16" s="35"/>
      <c r="M16" s="35"/>
      <c r="N16" s="35"/>
      <c r="O16" s="35"/>
      <c r="P16" s="35"/>
      <c r="Q16" s="35"/>
      <c r="R16" s="35"/>
    </row>
    <row r="17" s="36" customFormat="1" ht="20.1" customHeight="1" spans="1:18">
      <c r="A17" s="49">
        <v>213</v>
      </c>
      <c r="B17" s="35" t="s">
        <v>509</v>
      </c>
      <c r="C17" s="35">
        <f t="shared" si="0"/>
        <v>0</v>
      </c>
      <c r="D17" s="35"/>
      <c r="E17" s="35"/>
      <c r="F17" s="35"/>
      <c r="G17" s="35"/>
      <c r="H17" s="35"/>
      <c r="I17" s="35"/>
      <c r="J17" s="35"/>
      <c r="K17" s="35"/>
      <c r="L17" s="35"/>
      <c r="M17" s="35"/>
      <c r="N17" s="35"/>
      <c r="O17" s="35"/>
      <c r="P17" s="35"/>
      <c r="Q17" s="35"/>
      <c r="R17" s="35"/>
    </row>
    <row r="18" s="36" customFormat="1" ht="20.1" customHeight="1" spans="1:18">
      <c r="A18" s="49">
        <v>214</v>
      </c>
      <c r="B18" s="35" t="s">
        <v>518</v>
      </c>
      <c r="C18" s="35">
        <f t="shared" si="0"/>
        <v>0</v>
      </c>
      <c r="D18" s="35"/>
      <c r="E18" s="35"/>
      <c r="F18" s="35"/>
      <c r="G18" s="35"/>
      <c r="H18" s="35"/>
      <c r="I18" s="35"/>
      <c r="J18" s="35"/>
      <c r="K18" s="35"/>
      <c r="L18" s="35"/>
      <c r="M18" s="35"/>
      <c r="N18" s="35"/>
      <c r="O18" s="35"/>
      <c r="P18" s="35"/>
      <c r="Q18" s="35"/>
      <c r="R18" s="35"/>
    </row>
    <row r="19" s="36" customFormat="1" ht="20.1" customHeight="1" spans="1:18">
      <c r="A19" s="49">
        <v>215</v>
      </c>
      <c r="B19" s="139" t="s">
        <v>525</v>
      </c>
      <c r="C19" s="35">
        <f t="shared" si="0"/>
        <v>0</v>
      </c>
      <c r="D19" s="35"/>
      <c r="E19" s="35"/>
      <c r="F19" s="35"/>
      <c r="G19" s="35"/>
      <c r="H19" s="35"/>
      <c r="I19" s="35"/>
      <c r="J19" s="35"/>
      <c r="K19" s="35"/>
      <c r="L19" s="35"/>
      <c r="M19" s="35"/>
      <c r="N19" s="35"/>
      <c r="O19" s="35"/>
      <c r="P19" s="35"/>
      <c r="Q19" s="35"/>
      <c r="R19" s="35"/>
    </row>
    <row r="20" s="36" customFormat="1" ht="20.1" customHeight="1" spans="1:18">
      <c r="A20" s="49">
        <v>216</v>
      </c>
      <c r="B20" s="139" t="s">
        <v>533</v>
      </c>
      <c r="C20" s="35">
        <f t="shared" si="0"/>
        <v>0</v>
      </c>
      <c r="D20" s="35"/>
      <c r="E20" s="35"/>
      <c r="F20" s="35"/>
      <c r="G20" s="35"/>
      <c r="H20" s="35"/>
      <c r="I20" s="35"/>
      <c r="J20" s="35"/>
      <c r="K20" s="35"/>
      <c r="L20" s="35"/>
      <c r="M20" s="35"/>
      <c r="N20" s="35"/>
      <c r="O20" s="35"/>
      <c r="P20" s="35"/>
      <c r="Q20" s="35"/>
      <c r="R20" s="35"/>
    </row>
    <row r="21" s="36" customFormat="1" ht="20.1" customHeight="1" spans="1:18">
      <c r="A21" s="49">
        <v>217</v>
      </c>
      <c r="B21" s="49" t="s">
        <v>537</v>
      </c>
      <c r="C21" s="35">
        <f t="shared" si="0"/>
        <v>0</v>
      </c>
      <c r="D21" s="35"/>
      <c r="E21" s="35"/>
      <c r="F21" s="35"/>
      <c r="G21" s="35"/>
      <c r="H21" s="35"/>
      <c r="I21" s="35"/>
      <c r="J21" s="35"/>
      <c r="K21" s="35"/>
      <c r="L21" s="35"/>
      <c r="M21" s="35"/>
      <c r="N21" s="35"/>
      <c r="O21" s="35"/>
      <c r="P21" s="35"/>
      <c r="Q21" s="35"/>
      <c r="R21" s="35"/>
    </row>
    <row r="22" s="36" customFormat="1" ht="20.1" customHeight="1" spans="1:18">
      <c r="A22" s="49">
        <v>219</v>
      </c>
      <c r="B22" s="139" t="s">
        <v>543</v>
      </c>
      <c r="C22" s="35">
        <f t="shared" si="0"/>
        <v>0</v>
      </c>
      <c r="D22" s="35"/>
      <c r="E22" s="35"/>
      <c r="F22" s="35"/>
      <c r="G22" s="35"/>
      <c r="H22" s="35"/>
      <c r="I22" s="35"/>
      <c r="J22" s="35"/>
      <c r="K22" s="35"/>
      <c r="L22" s="35"/>
      <c r="M22" s="35"/>
      <c r="N22" s="35"/>
      <c r="O22" s="35"/>
      <c r="P22" s="35"/>
      <c r="Q22" s="35"/>
      <c r="R22" s="35"/>
    </row>
    <row r="23" s="36" customFormat="1" ht="20.1" customHeight="1" spans="1:18">
      <c r="A23" s="49">
        <v>220</v>
      </c>
      <c r="B23" s="139" t="s">
        <v>552</v>
      </c>
      <c r="C23" s="35">
        <f t="shared" si="0"/>
        <v>0</v>
      </c>
      <c r="D23" s="35"/>
      <c r="E23" s="35"/>
      <c r="F23" s="35"/>
      <c r="G23" s="35"/>
      <c r="H23" s="35"/>
      <c r="I23" s="35"/>
      <c r="J23" s="35"/>
      <c r="K23" s="35"/>
      <c r="L23" s="35"/>
      <c r="M23" s="35"/>
      <c r="N23" s="35"/>
      <c r="O23" s="35"/>
      <c r="P23" s="35"/>
      <c r="Q23" s="35"/>
      <c r="R23" s="35"/>
    </row>
    <row r="24" s="36" customFormat="1" ht="20.1" customHeight="1" spans="1:18">
      <c r="A24" s="49">
        <v>221</v>
      </c>
      <c r="B24" s="139" t="s">
        <v>556</v>
      </c>
      <c r="C24" s="35">
        <f t="shared" si="0"/>
        <v>0</v>
      </c>
      <c r="D24" s="35"/>
      <c r="E24" s="35"/>
      <c r="F24" s="35"/>
      <c r="G24" s="35"/>
      <c r="H24" s="35"/>
      <c r="I24" s="35"/>
      <c r="J24" s="35"/>
      <c r="K24" s="35"/>
      <c r="L24" s="35"/>
      <c r="M24" s="35"/>
      <c r="N24" s="35"/>
      <c r="O24" s="35"/>
      <c r="P24" s="35"/>
      <c r="Q24" s="35"/>
      <c r="R24" s="35"/>
    </row>
    <row r="25" s="36" customFormat="1" ht="20.1" customHeight="1" spans="1:18">
      <c r="A25" s="49">
        <v>222</v>
      </c>
      <c r="B25" s="139" t="s">
        <v>560</v>
      </c>
      <c r="C25" s="35">
        <f t="shared" si="0"/>
        <v>0</v>
      </c>
      <c r="D25" s="35"/>
      <c r="E25" s="35"/>
      <c r="F25" s="35"/>
      <c r="G25" s="35"/>
      <c r="H25" s="35"/>
      <c r="I25" s="35"/>
      <c r="J25" s="35"/>
      <c r="K25" s="35"/>
      <c r="L25" s="35"/>
      <c r="M25" s="35"/>
      <c r="N25" s="35"/>
      <c r="O25" s="35"/>
      <c r="P25" s="35"/>
      <c r="Q25" s="35"/>
      <c r="R25" s="35"/>
    </row>
    <row r="26" s="36" customFormat="1" ht="20.1" customHeight="1" spans="1:18">
      <c r="A26" s="49">
        <v>224</v>
      </c>
      <c r="B26" s="139" t="s">
        <v>565</v>
      </c>
      <c r="C26" s="35">
        <f t="shared" si="0"/>
        <v>0</v>
      </c>
      <c r="D26" s="35"/>
      <c r="E26" s="35"/>
      <c r="F26" s="35"/>
      <c r="G26" s="35"/>
      <c r="H26" s="35"/>
      <c r="I26" s="35"/>
      <c r="J26" s="35"/>
      <c r="K26" s="35"/>
      <c r="L26" s="35"/>
      <c r="M26" s="35"/>
      <c r="N26" s="35"/>
      <c r="O26" s="35"/>
      <c r="P26" s="35"/>
      <c r="Q26" s="35"/>
      <c r="R26" s="35"/>
    </row>
    <row r="27" s="36" customFormat="1" ht="20.1" customHeight="1" spans="1:18">
      <c r="A27" s="49">
        <v>227</v>
      </c>
      <c r="B27" s="49" t="s">
        <v>573</v>
      </c>
      <c r="C27" s="35">
        <f t="shared" si="0"/>
        <v>0</v>
      </c>
      <c r="D27" s="35"/>
      <c r="E27" s="35"/>
      <c r="F27" s="35"/>
      <c r="G27" s="35"/>
      <c r="H27" s="35"/>
      <c r="I27" s="35"/>
      <c r="J27" s="35"/>
      <c r="K27" s="35"/>
      <c r="L27" s="35"/>
      <c r="M27" s="35"/>
      <c r="N27" s="35"/>
      <c r="O27" s="35"/>
      <c r="P27" s="35"/>
      <c r="Q27" s="35"/>
      <c r="R27" s="35"/>
    </row>
    <row r="28" s="36" customFormat="1" ht="20.1" customHeight="1" spans="1:18">
      <c r="A28" s="49">
        <v>229</v>
      </c>
      <c r="B28" s="35" t="s">
        <v>574</v>
      </c>
      <c r="C28" s="35">
        <f t="shared" si="0"/>
        <v>0</v>
      </c>
      <c r="D28" s="35"/>
      <c r="E28" s="35"/>
      <c r="F28" s="35"/>
      <c r="G28" s="35"/>
      <c r="H28" s="35"/>
      <c r="I28" s="35"/>
      <c r="J28" s="35"/>
      <c r="K28" s="35"/>
      <c r="L28" s="35"/>
      <c r="M28" s="35"/>
      <c r="N28" s="35"/>
      <c r="O28" s="35"/>
      <c r="P28" s="35"/>
      <c r="Q28" s="35"/>
      <c r="R28" s="35"/>
    </row>
    <row r="29" s="36" customFormat="1" ht="20.1" customHeight="1" spans="1:18">
      <c r="A29" s="49">
        <v>230</v>
      </c>
      <c r="B29" s="35" t="s">
        <v>267</v>
      </c>
      <c r="C29" s="35">
        <f t="shared" si="0"/>
        <v>0</v>
      </c>
      <c r="D29" s="35"/>
      <c r="E29" s="35"/>
      <c r="F29" s="35"/>
      <c r="G29" s="35"/>
      <c r="H29" s="35"/>
      <c r="I29" s="35"/>
      <c r="J29" s="35"/>
      <c r="K29" s="35"/>
      <c r="L29" s="35"/>
      <c r="M29" s="35"/>
      <c r="N29" s="35"/>
      <c r="O29" s="35"/>
      <c r="P29" s="35"/>
      <c r="Q29" s="35"/>
      <c r="R29" s="35"/>
    </row>
    <row r="30" s="36" customFormat="1" ht="20.1" customHeight="1" spans="1:18">
      <c r="A30" s="49">
        <v>232</v>
      </c>
      <c r="B30" s="139" t="s">
        <v>577</v>
      </c>
      <c r="C30" s="35">
        <f t="shared" si="0"/>
        <v>0</v>
      </c>
      <c r="D30" s="35"/>
      <c r="E30" s="35"/>
      <c r="F30" s="35"/>
      <c r="G30" s="35"/>
      <c r="H30" s="35"/>
      <c r="I30" s="35"/>
      <c r="J30" s="35"/>
      <c r="K30" s="35"/>
      <c r="L30" s="35"/>
      <c r="M30" s="35"/>
      <c r="N30" s="35"/>
      <c r="O30" s="35"/>
      <c r="P30" s="35"/>
      <c r="Q30" s="35"/>
      <c r="R30" s="35"/>
    </row>
    <row r="31" s="36" customFormat="1" ht="20.1" customHeight="1" spans="1:18">
      <c r="A31" s="49">
        <v>233</v>
      </c>
      <c r="B31" s="139" t="s">
        <v>579</v>
      </c>
      <c r="C31" s="35">
        <f t="shared" si="0"/>
        <v>0</v>
      </c>
      <c r="D31" s="35"/>
      <c r="E31" s="35"/>
      <c r="F31" s="35"/>
      <c r="G31" s="35"/>
      <c r="H31" s="35"/>
      <c r="I31" s="35"/>
      <c r="J31" s="35"/>
      <c r="K31" s="35"/>
      <c r="L31" s="35"/>
      <c r="M31" s="35"/>
      <c r="N31" s="35"/>
      <c r="O31" s="35"/>
      <c r="P31" s="35"/>
      <c r="Q31" s="35"/>
      <c r="R31" s="35"/>
    </row>
    <row r="32" s="36" customFormat="1" ht="20.1" customHeight="1" spans="1:18">
      <c r="A32" s="140" t="s">
        <v>364</v>
      </c>
      <c r="B32" s="140"/>
      <c r="C32" s="35">
        <f>SUM(C6:C31)</f>
        <v>0</v>
      </c>
      <c r="D32" s="35">
        <f t="shared" ref="D32:R32" si="1">SUM(D6:D31)</f>
        <v>0</v>
      </c>
      <c r="E32" s="35">
        <f t="shared" si="1"/>
        <v>0</v>
      </c>
      <c r="F32" s="35">
        <f t="shared" si="1"/>
        <v>0</v>
      </c>
      <c r="G32" s="35">
        <f t="shared" si="1"/>
        <v>0</v>
      </c>
      <c r="H32" s="35">
        <f t="shared" si="1"/>
        <v>0</v>
      </c>
      <c r="I32" s="35">
        <f t="shared" si="1"/>
        <v>0</v>
      </c>
      <c r="J32" s="35">
        <f t="shared" si="1"/>
        <v>0</v>
      </c>
      <c r="K32" s="35">
        <f t="shared" si="1"/>
        <v>0</v>
      </c>
      <c r="L32" s="35">
        <f t="shared" si="1"/>
        <v>0</v>
      </c>
      <c r="M32" s="35">
        <f t="shared" si="1"/>
        <v>0</v>
      </c>
      <c r="N32" s="35">
        <f t="shared" si="1"/>
        <v>0</v>
      </c>
      <c r="O32" s="35">
        <f t="shared" si="1"/>
        <v>0</v>
      </c>
      <c r="P32" s="35">
        <f t="shared" si="1"/>
        <v>0</v>
      </c>
      <c r="Q32" s="35">
        <f t="shared" si="1"/>
        <v>0</v>
      </c>
      <c r="R32" s="35">
        <f t="shared" si="1"/>
        <v>0</v>
      </c>
    </row>
  </sheetData>
  <mergeCells count="4">
    <mergeCell ref="A2:R2"/>
    <mergeCell ref="A4:B4"/>
    <mergeCell ref="A32:B32"/>
    <mergeCell ref="C4:C5"/>
  </mergeCells>
  <printOptions horizontalCentered="1"/>
  <pageMargins left="0.471527777777778" right="0.471527777777778" top="0.0777777777777778" bottom="0.15625" header="0.118055555555556" footer="0.118055555555556"/>
  <pageSetup paperSize="9" scale="8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2"/>
  <sheetViews>
    <sheetView showGridLines="0" showZeros="0" workbookViewId="0">
      <selection activeCell="G20" sqref="G20"/>
    </sheetView>
  </sheetViews>
  <sheetFormatPr defaultColWidth="5.75" defaultRowHeight="13.5"/>
  <cols>
    <col min="1" max="1" width="23.375" style="94" customWidth="1"/>
    <col min="2" max="2" width="8.875" style="94" customWidth="1"/>
    <col min="3" max="3" width="8.5" style="94" customWidth="1"/>
    <col min="4" max="15" width="5.625" style="94" customWidth="1"/>
    <col min="16" max="16" width="7.5" style="94" customWidth="1"/>
    <col min="17" max="18" width="5.625" style="94" customWidth="1"/>
    <col min="19" max="19" width="10.625" style="94" customWidth="1"/>
    <col min="20" max="20" width="8.25" style="94" customWidth="1"/>
    <col min="21" max="22" width="8.5" style="94" customWidth="1"/>
    <col min="23" max="24" width="5.625" style="94" customWidth="1"/>
    <col min="25" max="25" width="8.5" style="94" customWidth="1"/>
    <col min="26" max="26" width="5" style="94" customWidth="1"/>
    <col min="27" max="27" width="5" style="95" customWidth="1"/>
    <col min="28" max="28" width="5.625" style="94" customWidth="1"/>
    <col min="29" max="16384" width="5.75" style="94"/>
  </cols>
  <sheetData>
    <row r="1" ht="14.25" spans="1:1">
      <c r="A1" s="40" t="s">
        <v>597</v>
      </c>
    </row>
    <row r="2" s="93" customFormat="1" ht="33.95" customHeight="1" spans="1:28">
      <c r="A2" s="128" t="s">
        <v>598</v>
      </c>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ht="17.1" customHeight="1" spans="1:28">
      <c r="A3" s="98"/>
      <c r="B3" s="98"/>
      <c r="C3" s="98"/>
      <c r="D3" s="98"/>
      <c r="E3" s="98"/>
      <c r="F3" s="98"/>
      <c r="G3" s="98"/>
      <c r="H3" s="98"/>
      <c r="I3" s="98"/>
      <c r="J3" s="98"/>
      <c r="K3" s="98"/>
      <c r="L3" s="98"/>
      <c r="M3" s="98"/>
      <c r="N3" s="98"/>
      <c r="O3" s="98"/>
      <c r="P3" s="98"/>
      <c r="Q3" s="98"/>
      <c r="R3" s="98"/>
      <c r="S3" s="98"/>
      <c r="T3" s="98"/>
      <c r="U3" s="98"/>
      <c r="V3" s="98"/>
      <c r="W3" s="98"/>
      <c r="X3" s="98"/>
      <c r="Y3" s="98"/>
      <c r="Z3" s="98"/>
      <c r="AA3" s="132"/>
      <c r="AB3" s="98" t="s">
        <v>10</v>
      </c>
    </row>
    <row r="4" ht="31.5" customHeight="1" spans="1:28">
      <c r="A4" s="100" t="s">
        <v>599</v>
      </c>
      <c r="B4" s="129" t="s">
        <v>600</v>
      </c>
      <c r="C4" s="129"/>
      <c r="D4" s="129"/>
      <c r="E4" s="129"/>
      <c r="F4" s="129"/>
      <c r="G4" s="129"/>
      <c r="H4" s="129"/>
      <c r="I4" s="129"/>
      <c r="J4" s="129"/>
      <c r="K4" s="129"/>
      <c r="L4" s="129"/>
      <c r="M4" s="129"/>
      <c r="N4" s="129"/>
      <c r="O4" s="129"/>
      <c r="P4" s="129"/>
      <c r="Q4" s="129"/>
      <c r="R4" s="129"/>
      <c r="S4" s="129"/>
      <c r="T4" s="129"/>
      <c r="U4" s="129"/>
      <c r="V4" s="129"/>
      <c r="W4" s="129"/>
      <c r="X4" s="129"/>
      <c r="Y4" s="129"/>
      <c r="Z4" s="129"/>
      <c r="AA4" s="133"/>
      <c r="AB4" s="129"/>
    </row>
    <row r="5" ht="17.1" customHeight="1" spans="1:28">
      <c r="A5" s="130"/>
      <c r="B5" s="131" t="s">
        <v>601</v>
      </c>
      <c r="C5" s="134" t="s">
        <v>602</v>
      </c>
      <c r="D5" s="135"/>
      <c r="E5" s="135"/>
      <c r="F5" s="135"/>
      <c r="G5" s="135"/>
      <c r="H5" s="135"/>
      <c r="I5" s="135"/>
      <c r="J5" s="135"/>
      <c r="K5" s="135"/>
      <c r="L5" s="135"/>
      <c r="M5" s="135"/>
      <c r="N5" s="135"/>
      <c r="O5" s="135"/>
      <c r="P5" s="135"/>
      <c r="Q5" s="135"/>
      <c r="R5" s="135"/>
      <c r="S5" s="137"/>
      <c r="T5" s="134" t="s">
        <v>603</v>
      </c>
      <c r="U5" s="135"/>
      <c r="V5" s="135"/>
      <c r="W5" s="135"/>
      <c r="X5" s="135"/>
      <c r="Y5" s="135"/>
      <c r="Z5" s="135"/>
      <c r="AA5" s="135"/>
      <c r="AB5" s="137"/>
    </row>
    <row r="6" s="94" customFormat="1" ht="126" customHeight="1" spans="1:28">
      <c r="A6" s="102"/>
      <c r="B6" s="136"/>
      <c r="C6" s="104" t="s">
        <v>142</v>
      </c>
      <c r="D6" s="104" t="s">
        <v>604</v>
      </c>
      <c r="E6" s="104" t="s">
        <v>605</v>
      </c>
      <c r="F6" s="104" t="s">
        <v>606</v>
      </c>
      <c r="G6" s="104" t="s">
        <v>607</v>
      </c>
      <c r="H6" s="104" t="s">
        <v>608</v>
      </c>
      <c r="I6" s="104" t="s">
        <v>609</v>
      </c>
      <c r="J6" s="104" t="s">
        <v>610</v>
      </c>
      <c r="K6" s="104" t="s">
        <v>611</v>
      </c>
      <c r="L6" s="104" t="s">
        <v>612</v>
      </c>
      <c r="M6" s="104" t="s">
        <v>613</v>
      </c>
      <c r="N6" s="104" t="s">
        <v>614</v>
      </c>
      <c r="O6" s="104" t="s">
        <v>615</v>
      </c>
      <c r="P6" s="104" t="s">
        <v>616</v>
      </c>
      <c r="Q6" s="104" t="s">
        <v>617</v>
      </c>
      <c r="R6" s="104" t="s">
        <v>618</v>
      </c>
      <c r="S6" s="104" t="s">
        <v>619</v>
      </c>
      <c r="T6" s="104" t="s">
        <v>142</v>
      </c>
      <c r="U6" s="104" t="s">
        <v>620</v>
      </c>
      <c r="V6" s="104" t="s">
        <v>621</v>
      </c>
      <c r="W6" s="104" t="s">
        <v>622</v>
      </c>
      <c r="X6" s="104" t="s">
        <v>623</v>
      </c>
      <c r="Y6" s="104" t="s">
        <v>624</v>
      </c>
      <c r="Z6" s="104" t="s">
        <v>625</v>
      </c>
      <c r="AA6" s="104" t="s">
        <v>626</v>
      </c>
      <c r="AB6" s="104" t="s">
        <v>627</v>
      </c>
    </row>
    <row r="7" s="94" customFormat="1" ht="15.95" customHeight="1" spans="1:28">
      <c r="A7" s="105" t="s">
        <v>628</v>
      </c>
      <c r="B7" s="106">
        <f>C7+T7</f>
        <v>105048</v>
      </c>
      <c r="C7" s="106">
        <f>SUM(D7:S7)</f>
        <v>52524</v>
      </c>
      <c r="D7" s="106">
        <v>6600</v>
      </c>
      <c r="E7" s="106">
        <v>2240</v>
      </c>
      <c r="F7" s="106"/>
      <c r="G7" s="106">
        <v>868</v>
      </c>
      <c r="H7" s="106">
        <v>263</v>
      </c>
      <c r="I7" s="106">
        <v>1520</v>
      </c>
      <c r="J7" s="106">
        <v>3500</v>
      </c>
      <c r="K7" s="106">
        <v>680</v>
      </c>
      <c r="L7" s="106">
        <v>1610</v>
      </c>
      <c r="M7" s="106">
        <v>3460</v>
      </c>
      <c r="N7" s="106">
        <v>280</v>
      </c>
      <c r="O7" s="106">
        <v>1000</v>
      </c>
      <c r="P7" s="106">
        <v>11000</v>
      </c>
      <c r="Q7" s="106"/>
      <c r="R7" s="106">
        <v>35</v>
      </c>
      <c r="S7" s="106">
        <v>19468</v>
      </c>
      <c r="T7" s="106">
        <f>SUM(U7:AB7)</f>
        <v>52524</v>
      </c>
      <c r="U7" s="106">
        <v>1300</v>
      </c>
      <c r="V7" s="106">
        <v>11080</v>
      </c>
      <c r="W7" s="106"/>
      <c r="X7" s="106"/>
      <c r="Y7" s="106">
        <v>38144</v>
      </c>
      <c r="Z7" s="106"/>
      <c r="AA7" s="111"/>
      <c r="AB7" s="106">
        <v>2000</v>
      </c>
    </row>
    <row r="8" s="94" customFormat="1" ht="15.95" customHeight="1" spans="1:28">
      <c r="A8" s="105" t="s">
        <v>629</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11"/>
      <c r="AB8" s="106"/>
    </row>
    <row r="9" s="94" customFormat="1" ht="15.95" customHeight="1" spans="1:28">
      <c r="A9" s="107" t="s">
        <v>630</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11"/>
      <c r="AB9" s="106"/>
    </row>
    <row r="10" s="94" customFormat="1" ht="15.95" customHeight="1" spans="1:28">
      <c r="A10" s="105" t="s">
        <v>631</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12"/>
      <c r="AB10" s="108"/>
    </row>
    <row r="11" s="94" customFormat="1" ht="15.95" customHeight="1" spans="1:28">
      <c r="A11" s="105" t="s">
        <v>629</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12"/>
      <c r="AB11" s="108"/>
    </row>
    <row r="12" s="94" customFormat="1" ht="15.95" customHeight="1" spans="1:28">
      <c r="A12" s="105" t="s">
        <v>632</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12"/>
      <c r="AB12" s="108"/>
    </row>
    <row r="13" s="94" customFormat="1" ht="15.95" customHeight="1" spans="1:28">
      <c r="A13" s="109" t="s">
        <v>633</v>
      </c>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12"/>
      <c r="AB13" s="108"/>
    </row>
    <row r="14" s="94" customFormat="1" ht="15.95" customHeight="1" spans="1:28">
      <c r="A14" s="109" t="s">
        <v>634</v>
      </c>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12"/>
      <c r="AB14" s="108"/>
    </row>
    <row r="15" s="94" customFormat="1" ht="15.95" customHeight="1" spans="1:28">
      <c r="A15" s="109" t="s">
        <v>635</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12"/>
      <c r="AB15" s="108"/>
    </row>
    <row r="16" s="94" customFormat="1" ht="15.95" customHeight="1" spans="1:28">
      <c r="A16" s="110" t="s">
        <v>634</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12"/>
      <c r="AB16" s="108"/>
    </row>
    <row r="17" s="94" customFormat="1" ht="15.95" customHeight="1" spans="1:28">
      <c r="A17" s="105" t="s">
        <v>631</v>
      </c>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12"/>
      <c r="AB17" s="108"/>
    </row>
    <row r="18" s="94" customFormat="1" ht="15.95" customHeight="1" spans="1:28">
      <c r="A18" s="110" t="s">
        <v>634</v>
      </c>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12"/>
      <c r="AB18" s="108"/>
    </row>
    <row r="19" s="94" customFormat="1" ht="15.95" customHeight="1" spans="1:28">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12"/>
      <c r="AB19" s="108"/>
    </row>
    <row r="20" s="94" customFormat="1" ht="15.95" customHeight="1" spans="1:28">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12"/>
      <c r="AB20" s="108"/>
    </row>
    <row r="21" s="94" customFormat="1" ht="15.95" customHeight="1" spans="1:28">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12"/>
      <c r="AB21" s="108"/>
    </row>
    <row r="22" s="94" customFormat="1" ht="15.95" customHeight="1" spans="1:28">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12"/>
      <c r="AB22" s="108"/>
    </row>
    <row r="23" s="94" customFormat="1" ht="15.95" customHeight="1" spans="1:28">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12"/>
      <c r="AB23" s="108"/>
    </row>
    <row r="24" s="94" customFormat="1" ht="15.95" customHeight="1" spans="1:28">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12"/>
      <c r="AB24" s="108"/>
    </row>
    <row r="25" s="94" customFormat="1" ht="15.95" customHeight="1" spans="1:28">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12"/>
      <c r="AB25" s="108"/>
    </row>
    <row r="26" s="94" customFormat="1" ht="15.95" customHeight="1" spans="1:28">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12"/>
      <c r="AB26" s="108"/>
    </row>
    <row r="27" s="94" customFormat="1" ht="15.95" customHeight="1" spans="1:28">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12"/>
      <c r="AB27" s="108"/>
    </row>
    <row r="28" s="94" customFormat="1" ht="15.95" customHeight="1" spans="1:28">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12"/>
      <c r="AB28" s="108"/>
    </row>
    <row r="29" s="94" customFormat="1" ht="15.95" customHeight="1" spans="1:28">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12"/>
      <c r="AB29" s="108"/>
    </row>
    <row r="30" s="94" customFormat="1" ht="15.95" customHeight="1" spans="1:28">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12"/>
      <c r="AB30" s="108"/>
    </row>
    <row r="31" s="94" customFormat="1" ht="15.95" customHeight="1" spans="1:28">
      <c r="A31" s="108"/>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12"/>
      <c r="AB31" s="108"/>
    </row>
    <row r="32" s="94" customFormat="1" ht="15.95" customHeight="1" spans="1:28">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12"/>
      <c r="AB32" s="108"/>
    </row>
  </sheetData>
  <mergeCells count="5">
    <mergeCell ref="A2:AB2"/>
    <mergeCell ref="C5:S5"/>
    <mergeCell ref="T5:AB5"/>
    <mergeCell ref="A4:A6"/>
    <mergeCell ref="B5:B6"/>
  </mergeCells>
  <printOptions horizontalCentered="1" verticalCentered="1"/>
  <pageMargins left="0.196527777777778" right="0.196527777777778" top="0.590277777777778" bottom="0.472222222222222" header="0.314583333333333" footer="0.314583333333333"/>
  <pageSetup paperSize="9" scale="61"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8"/>
  <sheetViews>
    <sheetView showGridLines="0" showZeros="0" workbookViewId="0">
      <selection activeCell="E13" sqref="E13"/>
    </sheetView>
  </sheetViews>
  <sheetFormatPr defaultColWidth="5.75" defaultRowHeight="13.5"/>
  <cols>
    <col min="1" max="1" width="15.125" style="94" customWidth="1"/>
    <col min="2" max="2" width="9.25" style="94" customWidth="1"/>
    <col min="3" max="3" width="10.375" style="94" customWidth="1"/>
    <col min="4" max="7" width="6" style="94" customWidth="1"/>
    <col min="8" max="8" width="8.5" style="94" customWidth="1"/>
    <col min="9" max="11" width="6" style="94" customWidth="1"/>
    <col min="12" max="13" width="8.375" style="94" customWidth="1"/>
    <col min="14" max="15" width="6" style="94" customWidth="1"/>
    <col min="16" max="16" width="6" style="95" customWidth="1"/>
    <col min="17" max="26" width="6" style="94" customWidth="1"/>
    <col min="27" max="16384" width="5.75" style="94"/>
  </cols>
  <sheetData>
    <row r="1" ht="14.25" spans="1:1">
      <c r="A1" s="40" t="s">
        <v>636</v>
      </c>
    </row>
    <row r="2" s="93" customFormat="1" ht="33.95" customHeight="1" spans="1:26">
      <c r="A2" s="128" t="s">
        <v>598</v>
      </c>
      <c r="B2" s="24"/>
      <c r="C2" s="24"/>
      <c r="D2" s="24"/>
      <c r="E2" s="24"/>
      <c r="F2" s="24"/>
      <c r="G2" s="24"/>
      <c r="H2" s="24"/>
      <c r="I2" s="24"/>
      <c r="J2" s="24"/>
      <c r="K2" s="24"/>
      <c r="L2" s="24"/>
      <c r="M2" s="24"/>
      <c r="N2" s="24"/>
      <c r="O2" s="24"/>
      <c r="P2" s="24"/>
      <c r="Q2" s="24"/>
      <c r="R2" s="24"/>
      <c r="S2" s="24"/>
      <c r="T2" s="24"/>
      <c r="U2" s="24"/>
      <c r="V2" s="24"/>
      <c r="W2" s="24"/>
      <c r="X2" s="24"/>
      <c r="Y2" s="24"/>
      <c r="Z2" s="24"/>
    </row>
    <row r="3" ht="17.1" customHeight="1" spans="1:26">
      <c r="A3" s="98"/>
      <c r="B3" s="98" t="s">
        <v>0</v>
      </c>
      <c r="C3" s="98"/>
      <c r="D3" s="98"/>
      <c r="E3" s="98"/>
      <c r="F3" s="98"/>
      <c r="G3" s="98"/>
      <c r="H3" s="98"/>
      <c r="I3" s="98"/>
      <c r="J3" s="98"/>
      <c r="K3" s="98"/>
      <c r="L3" s="98"/>
      <c r="M3" s="98"/>
      <c r="N3" s="98"/>
      <c r="O3" s="98"/>
      <c r="P3" s="132"/>
      <c r="Q3" s="98"/>
      <c r="R3" s="98"/>
      <c r="S3" s="98"/>
      <c r="T3" s="98"/>
      <c r="U3" s="98"/>
      <c r="V3" s="98"/>
      <c r="W3" s="98"/>
      <c r="X3" s="98"/>
      <c r="Y3" s="98"/>
      <c r="Z3" s="98" t="s">
        <v>10</v>
      </c>
    </row>
    <row r="4" ht="31.5" customHeight="1" spans="1:26">
      <c r="A4" s="100" t="s">
        <v>599</v>
      </c>
      <c r="B4" s="129" t="s">
        <v>637</v>
      </c>
      <c r="C4" s="129"/>
      <c r="D4" s="129"/>
      <c r="E4" s="129"/>
      <c r="F4" s="129"/>
      <c r="G4" s="129"/>
      <c r="H4" s="129"/>
      <c r="I4" s="129"/>
      <c r="J4" s="129"/>
      <c r="K4" s="129"/>
      <c r="L4" s="129"/>
      <c r="M4" s="129"/>
      <c r="N4" s="129"/>
      <c r="O4" s="129"/>
      <c r="P4" s="133"/>
      <c r="Q4" s="129"/>
      <c r="R4" s="129"/>
      <c r="S4" s="129"/>
      <c r="T4" s="129"/>
      <c r="U4" s="129"/>
      <c r="V4" s="129"/>
      <c r="W4" s="129"/>
      <c r="X4" s="129"/>
      <c r="Y4" s="129"/>
      <c r="Z4" s="129"/>
    </row>
    <row r="5" s="94" customFormat="1" ht="106" customHeight="1" spans="1:26">
      <c r="A5" s="130"/>
      <c r="B5" s="131" t="s">
        <v>638</v>
      </c>
      <c r="C5" s="104" t="s">
        <v>596</v>
      </c>
      <c r="D5" s="104" t="s">
        <v>403</v>
      </c>
      <c r="E5" s="104" t="s">
        <v>406</v>
      </c>
      <c r="F5" s="104" t="s">
        <v>639</v>
      </c>
      <c r="G5" s="104" t="s">
        <v>421</v>
      </c>
      <c r="H5" s="104" t="s">
        <v>640</v>
      </c>
      <c r="I5" s="104" t="s">
        <v>443</v>
      </c>
      <c r="J5" s="104" t="s">
        <v>450</v>
      </c>
      <c r="K5" s="104" t="s">
        <v>472</v>
      </c>
      <c r="L5" s="104" t="s">
        <v>486</v>
      </c>
      <c r="M5" s="104" t="s">
        <v>502</v>
      </c>
      <c r="N5" s="104" t="s">
        <v>509</v>
      </c>
      <c r="O5" s="104" t="s">
        <v>641</v>
      </c>
      <c r="P5" s="104" t="s">
        <v>525</v>
      </c>
      <c r="Q5" s="104" t="s">
        <v>533</v>
      </c>
      <c r="R5" s="104" t="s">
        <v>537</v>
      </c>
      <c r="S5" s="104" t="s">
        <v>543</v>
      </c>
      <c r="T5" s="131" t="s">
        <v>552</v>
      </c>
      <c r="U5" s="131" t="s">
        <v>556</v>
      </c>
      <c r="V5" s="134" t="s">
        <v>560</v>
      </c>
      <c r="W5" s="131" t="s">
        <v>565</v>
      </c>
      <c r="X5" s="104" t="s">
        <v>577</v>
      </c>
      <c r="Y5" s="104" t="s">
        <v>579</v>
      </c>
      <c r="Z5" s="104" t="s">
        <v>642</v>
      </c>
    </row>
    <row r="6" s="94" customFormat="1" ht="15.95" customHeight="1" spans="1:26">
      <c r="A6" s="105" t="s">
        <v>643</v>
      </c>
      <c r="B6" s="106">
        <f>SUM(C5:Z6)</f>
        <v>105048</v>
      </c>
      <c r="C6" s="106">
        <v>10342.094417</v>
      </c>
      <c r="D6" s="106"/>
      <c r="E6" s="106"/>
      <c r="F6" s="106">
        <v>134.76</v>
      </c>
      <c r="G6" s="106"/>
      <c r="H6" s="106">
        <v>23198.680162</v>
      </c>
      <c r="I6" s="106"/>
      <c r="J6" s="106"/>
      <c r="K6" s="106"/>
      <c r="L6" s="106">
        <v>106.336</v>
      </c>
      <c r="M6" s="106">
        <v>63500.639421</v>
      </c>
      <c r="N6" s="106"/>
      <c r="O6" s="106"/>
      <c r="P6" s="111"/>
      <c r="Q6" s="106"/>
      <c r="R6" s="106"/>
      <c r="S6" s="106"/>
      <c r="T6" s="106"/>
      <c r="U6" s="106"/>
      <c r="V6" s="106"/>
      <c r="W6" s="106">
        <v>696.08</v>
      </c>
      <c r="X6" s="106">
        <v>3328.41</v>
      </c>
      <c r="Y6" s="106"/>
      <c r="Z6" s="106">
        <f>1500+2241</f>
        <v>3741</v>
      </c>
    </row>
    <row r="7" s="94" customFormat="1" ht="15.95" customHeight="1" spans="1:26">
      <c r="A7" s="105" t="s">
        <v>629</v>
      </c>
      <c r="B7" s="106"/>
      <c r="C7" s="106"/>
      <c r="D7" s="106"/>
      <c r="E7" s="106"/>
      <c r="F7" s="106"/>
      <c r="G7" s="106"/>
      <c r="H7" s="106"/>
      <c r="I7" s="106"/>
      <c r="J7" s="106"/>
      <c r="K7" s="106"/>
      <c r="L7" s="106"/>
      <c r="M7" s="106"/>
      <c r="N7" s="106"/>
      <c r="O7" s="106"/>
      <c r="P7" s="111"/>
      <c r="Q7" s="106"/>
      <c r="R7" s="106"/>
      <c r="S7" s="106"/>
      <c r="T7" s="106"/>
      <c r="U7" s="106"/>
      <c r="V7" s="106"/>
      <c r="W7" s="106"/>
      <c r="X7" s="106"/>
      <c r="Y7" s="106"/>
      <c r="Z7" s="106"/>
    </row>
    <row r="8" s="94" customFormat="1" ht="15.95" customHeight="1" spans="1:26">
      <c r="A8" s="107" t="s">
        <v>630</v>
      </c>
      <c r="B8" s="106"/>
      <c r="C8" s="106"/>
      <c r="D8" s="106"/>
      <c r="E8" s="106"/>
      <c r="F8" s="106"/>
      <c r="G8" s="106"/>
      <c r="H8" s="106"/>
      <c r="I8" s="106"/>
      <c r="J8" s="106"/>
      <c r="K8" s="106"/>
      <c r="L8" s="106"/>
      <c r="M8" s="106"/>
      <c r="N8" s="106"/>
      <c r="O8" s="106"/>
      <c r="P8" s="111"/>
      <c r="Q8" s="106"/>
      <c r="R8" s="106"/>
      <c r="S8" s="106"/>
      <c r="T8" s="106"/>
      <c r="U8" s="106"/>
      <c r="V8" s="106"/>
      <c r="W8" s="106"/>
      <c r="X8" s="106"/>
      <c r="Y8" s="106"/>
      <c r="Z8" s="106"/>
    </row>
    <row r="9" s="94" customFormat="1" ht="15.95" customHeight="1" spans="1:26">
      <c r="A9" s="105" t="s">
        <v>631</v>
      </c>
      <c r="B9" s="108"/>
      <c r="C9" s="108"/>
      <c r="D9" s="108"/>
      <c r="E9" s="108"/>
      <c r="F9" s="108"/>
      <c r="G9" s="108"/>
      <c r="H9" s="108"/>
      <c r="I9" s="108"/>
      <c r="J9" s="108"/>
      <c r="K9" s="108"/>
      <c r="L9" s="108"/>
      <c r="M9" s="108"/>
      <c r="N9" s="108"/>
      <c r="O9" s="108"/>
      <c r="P9" s="112"/>
      <c r="Q9" s="108"/>
      <c r="R9" s="108"/>
      <c r="S9" s="108"/>
      <c r="T9" s="108"/>
      <c r="U9" s="108"/>
      <c r="V9" s="108"/>
      <c r="W9" s="108"/>
      <c r="X9" s="108"/>
      <c r="Y9" s="108"/>
      <c r="Z9" s="108"/>
    </row>
    <row r="10" s="94" customFormat="1" ht="15.95" customHeight="1" spans="1:26">
      <c r="A10" s="105" t="s">
        <v>629</v>
      </c>
      <c r="B10" s="108"/>
      <c r="C10" s="108"/>
      <c r="D10" s="108"/>
      <c r="E10" s="108"/>
      <c r="F10" s="108"/>
      <c r="G10" s="108"/>
      <c r="H10" s="108"/>
      <c r="I10" s="108"/>
      <c r="J10" s="108"/>
      <c r="K10" s="108"/>
      <c r="L10" s="108"/>
      <c r="M10" s="108"/>
      <c r="N10" s="108"/>
      <c r="O10" s="108"/>
      <c r="P10" s="112"/>
      <c r="Q10" s="108"/>
      <c r="R10" s="108"/>
      <c r="S10" s="108"/>
      <c r="T10" s="108"/>
      <c r="U10" s="108"/>
      <c r="V10" s="108"/>
      <c r="W10" s="108"/>
      <c r="X10" s="108"/>
      <c r="Y10" s="108"/>
      <c r="Z10" s="108"/>
    </row>
    <row r="11" s="94" customFormat="1" ht="15.95" customHeight="1" spans="1:26">
      <c r="A11" s="105" t="s">
        <v>632</v>
      </c>
      <c r="B11" s="108"/>
      <c r="C11" s="108"/>
      <c r="D11" s="108"/>
      <c r="E11" s="108"/>
      <c r="F11" s="108"/>
      <c r="G11" s="108"/>
      <c r="H11" s="108"/>
      <c r="I11" s="108"/>
      <c r="J11" s="108"/>
      <c r="K11" s="108"/>
      <c r="L11" s="108"/>
      <c r="M11" s="108"/>
      <c r="N11" s="108"/>
      <c r="O11" s="108"/>
      <c r="P11" s="112"/>
      <c r="Q11" s="108"/>
      <c r="R11" s="108"/>
      <c r="S11" s="108"/>
      <c r="T11" s="108"/>
      <c r="U11" s="108"/>
      <c r="V11" s="108"/>
      <c r="W11" s="108"/>
      <c r="X11" s="108"/>
      <c r="Y11" s="108"/>
      <c r="Z11" s="108"/>
    </row>
    <row r="12" s="94" customFormat="1" ht="15.95" customHeight="1" spans="1:26">
      <c r="A12" s="109" t="s">
        <v>633</v>
      </c>
      <c r="B12" s="108"/>
      <c r="C12" s="108"/>
      <c r="D12" s="108"/>
      <c r="E12" s="108"/>
      <c r="F12" s="108"/>
      <c r="G12" s="108"/>
      <c r="H12" s="108"/>
      <c r="I12" s="108"/>
      <c r="J12" s="108"/>
      <c r="K12" s="108"/>
      <c r="L12" s="108"/>
      <c r="M12" s="108"/>
      <c r="N12" s="108"/>
      <c r="O12" s="108"/>
      <c r="P12" s="112"/>
      <c r="Q12" s="108"/>
      <c r="R12" s="108"/>
      <c r="S12" s="108"/>
      <c r="T12" s="108"/>
      <c r="U12" s="108"/>
      <c r="V12" s="108"/>
      <c r="W12" s="108"/>
      <c r="X12" s="108"/>
      <c r="Y12" s="108"/>
      <c r="Z12" s="108"/>
    </row>
    <row r="13" s="94" customFormat="1" ht="15.95" customHeight="1" spans="1:26">
      <c r="A13" s="109" t="s">
        <v>634</v>
      </c>
      <c r="B13" s="108"/>
      <c r="C13" s="108"/>
      <c r="D13" s="108"/>
      <c r="E13" s="108"/>
      <c r="F13" s="108"/>
      <c r="G13" s="108"/>
      <c r="H13" s="108"/>
      <c r="I13" s="108"/>
      <c r="J13" s="108"/>
      <c r="K13" s="108"/>
      <c r="L13" s="108"/>
      <c r="M13" s="108"/>
      <c r="N13" s="108"/>
      <c r="O13" s="108"/>
      <c r="P13" s="112"/>
      <c r="Q13" s="108"/>
      <c r="R13" s="108"/>
      <c r="S13" s="108"/>
      <c r="T13" s="108"/>
      <c r="U13" s="108"/>
      <c r="V13" s="108"/>
      <c r="W13" s="108"/>
      <c r="X13" s="108"/>
      <c r="Y13" s="108"/>
      <c r="Z13" s="108"/>
    </row>
    <row r="14" s="94" customFormat="1" ht="15.95" customHeight="1" spans="1:26">
      <c r="A14" s="109" t="s">
        <v>635</v>
      </c>
      <c r="B14" s="108"/>
      <c r="C14" s="108"/>
      <c r="D14" s="108"/>
      <c r="E14" s="108"/>
      <c r="F14" s="108"/>
      <c r="G14" s="108"/>
      <c r="H14" s="108"/>
      <c r="I14" s="108"/>
      <c r="J14" s="108"/>
      <c r="K14" s="108"/>
      <c r="L14" s="108"/>
      <c r="M14" s="108"/>
      <c r="N14" s="108"/>
      <c r="O14" s="108"/>
      <c r="P14" s="112"/>
      <c r="Q14" s="108"/>
      <c r="R14" s="108"/>
      <c r="S14" s="108"/>
      <c r="T14" s="108"/>
      <c r="U14" s="108"/>
      <c r="V14" s="108"/>
      <c r="W14" s="108"/>
      <c r="X14" s="108"/>
      <c r="Y14" s="108"/>
      <c r="Z14" s="108"/>
    </row>
    <row r="15" s="94" customFormat="1" ht="15.95" customHeight="1" spans="1:26">
      <c r="A15" s="110" t="s">
        <v>634</v>
      </c>
      <c r="B15" s="108"/>
      <c r="C15" s="108"/>
      <c r="D15" s="108"/>
      <c r="E15" s="108"/>
      <c r="F15" s="108"/>
      <c r="G15" s="108"/>
      <c r="H15" s="108"/>
      <c r="I15" s="108"/>
      <c r="J15" s="108"/>
      <c r="K15" s="108"/>
      <c r="L15" s="108"/>
      <c r="M15" s="108"/>
      <c r="N15" s="108"/>
      <c r="O15" s="108"/>
      <c r="P15" s="112"/>
      <c r="Q15" s="108"/>
      <c r="R15" s="108"/>
      <c r="S15" s="108"/>
      <c r="T15" s="108"/>
      <c r="U15" s="108"/>
      <c r="V15" s="108"/>
      <c r="W15" s="108"/>
      <c r="X15" s="108"/>
      <c r="Y15" s="108"/>
      <c r="Z15" s="108"/>
    </row>
    <row r="16" s="94" customFormat="1" ht="15.95" customHeight="1" spans="1:26">
      <c r="A16" s="105" t="s">
        <v>631</v>
      </c>
      <c r="B16" s="108"/>
      <c r="C16" s="108"/>
      <c r="D16" s="108"/>
      <c r="E16" s="108"/>
      <c r="F16" s="108"/>
      <c r="G16" s="108"/>
      <c r="H16" s="108"/>
      <c r="I16" s="108"/>
      <c r="J16" s="108"/>
      <c r="K16" s="108"/>
      <c r="L16" s="108"/>
      <c r="M16" s="108"/>
      <c r="N16" s="108"/>
      <c r="O16" s="108"/>
      <c r="P16" s="112"/>
      <c r="Q16" s="108"/>
      <c r="R16" s="108"/>
      <c r="S16" s="108"/>
      <c r="T16" s="108"/>
      <c r="U16" s="108"/>
      <c r="V16" s="108"/>
      <c r="W16" s="108"/>
      <c r="X16" s="108"/>
      <c r="Y16" s="108"/>
      <c r="Z16" s="108"/>
    </row>
    <row r="17" s="94" customFormat="1" ht="15.95" customHeight="1" spans="1:26">
      <c r="A17" s="110" t="s">
        <v>634</v>
      </c>
      <c r="B17" s="108"/>
      <c r="C17" s="108"/>
      <c r="D17" s="108"/>
      <c r="E17" s="108"/>
      <c r="F17" s="108"/>
      <c r="G17" s="108"/>
      <c r="H17" s="108"/>
      <c r="I17" s="108"/>
      <c r="J17" s="108"/>
      <c r="K17" s="108"/>
      <c r="L17" s="108"/>
      <c r="M17" s="108"/>
      <c r="N17" s="108"/>
      <c r="O17" s="108"/>
      <c r="P17" s="112"/>
      <c r="Q17" s="108"/>
      <c r="R17" s="108"/>
      <c r="S17" s="108"/>
      <c r="T17" s="108"/>
      <c r="U17" s="108"/>
      <c r="V17" s="108"/>
      <c r="W17" s="108"/>
      <c r="X17" s="108"/>
      <c r="Y17" s="108"/>
      <c r="Z17" s="108"/>
    </row>
    <row r="18" s="94" customFormat="1" ht="15.95" customHeight="1" spans="1:26">
      <c r="A18" s="108"/>
      <c r="B18" s="108"/>
      <c r="C18" s="108"/>
      <c r="D18" s="108"/>
      <c r="E18" s="108"/>
      <c r="F18" s="108"/>
      <c r="G18" s="108"/>
      <c r="H18" s="108"/>
      <c r="I18" s="108"/>
      <c r="J18" s="108"/>
      <c r="K18" s="108"/>
      <c r="L18" s="108"/>
      <c r="M18" s="108"/>
      <c r="N18" s="108"/>
      <c r="O18" s="108"/>
      <c r="P18" s="112"/>
      <c r="Q18" s="108"/>
      <c r="R18" s="108"/>
      <c r="S18" s="108"/>
      <c r="T18" s="108"/>
      <c r="U18" s="108"/>
      <c r="V18" s="108"/>
      <c r="W18" s="108"/>
      <c r="X18" s="108"/>
      <c r="Y18" s="108"/>
      <c r="Z18" s="108"/>
    </row>
    <row r="19" s="94" customFormat="1" ht="15.95" customHeight="1" spans="1:26">
      <c r="A19" s="108"/>
      <c r="B19" s="108"/>
      <c r="C19" s="108"/>
      <c r="D19" s="108"/>
      <c r="E19" s="108"/>
      <c r="F19" s="108"/>
      <c r="G19" s="108"/>
      <c r="H19" s="108"/>
      <c r="I19" s="108"/>
      <c r="J19" s="108"/>
      <c r="K19" s="108"/>
      <c r="L19" s="108"/>
      <c r="M19" s="108"/>
      <c r="N19" s="108"/>
      <c r="O19" s="108"/>
      <c r="P19" s="112"/>
      <c r="Q19" s="108"/>
      <c r="R19" s="108"/>
      <c r="S19" s="108"/>
      <c r="T19" s="108"/>
      <c r="U19" s="108"/>
      <c r="V19" s="108"/>
      <c r="W19" s="108"/>
      <c r="X19" s="108"/>
      <c r="Y19" s="108"/>
      <c r="Z19" s="108"/>
    </row>
    <row r="20" s="94" customFormat="1" ht="15.95" customHeight="1" spans="1:26">
      <c r="A20" s="108"/>
      <c r="B20" s="108"/>
      <c r="C20" s="108"/>
      <c r="D20" s="108"/>
      <c r="E20" s="108"/>
      <c r="F20" s="108"/>
      <c r="G20" s="108"/>
      <c r="H20" s="108"/>
      <c r="I20" s="108"/>
      <c r="J20" s="108"/>
      <c r="K20" s="108"/>
      <c r="L20" s="108"/>
      <c r="M20" s="108"/>
      <c r="N20" s="108"/>
      <c r="O20" s="108"/>
      <c r="P20" s="112"/>
      <c r="Q20" s="108"/>
      <c r="R20" s="108"/>
      <c r="S20" s="108"/>
      <c r="T20" s="108"/>
      <c r="U20" s="108"/>
      <c r="V20" s="108"/>
      <c r="W20" s="108"/>
      <c r="X20" s="108"/>
      <c r="Y20" s="108"/>
      <c r="Z20" s="108"/>
    </row>
    <row r="21" s="94" customFormat="1" ht="15.95" customHeight="1" spans="1:26">
      <c r="A21" s="108"/>
      <c r="B21" s="108"/>
      <c r="C21" s="108"/>
      <c r="D21" s="108"/>
      <c r="E21" s="108"/>
      <c r="F21" s="108"/>
      <c r="G21" s="108"/>
      <c r="H21" s="108"/>
      <c r="I21" s="108"/>
      <c r="J21" s="108"/>
      <c r="K21" s="108"/>
      <c r="L21" s="108"/>
      <c r="M21" s="108"/>
      <c r="N21" s="108"/>
      <c r="O21" s="108"/>
      <c r="P21" s="112"/>
      <c r="Q21" s="108"/>
      <c r="R21" s="108"/>
      <c r="S21" s="108"/>
      <c r="T21" s="108"/>
      <c r="U21" s="108"/>
      <c r="V21" s="108"/>
      <c r="W21" s="108"/>
      <c r="X21" s="108"/>
      <c r="Y21" s="108"/>
      <c r="Z21" s="108"/>
    </row>
    <row r="22" s="94" customFormat="1" ht="15.95" customHeight="1" spans="1:26">
      <c r="A22" s="108"/>
      <c r="B22" s="108"/>
      <c r="C22" s="108"/>
      <c r="D22" s="108"/>
      <c r="E22" s="108"/>
      <c r="F22" s="108"/>
      <c r="G22" s="108"/>
      <c r="H22" s="108"/>
      <c r="I22" s="108"/>
      <c r="J22" s="108"/>
      <c r="K22" s="108"/>
      <c r="L22" s="108"/>
      <c r="M22" s="108"/>
      <c r="N22" s="108"/>
      <c r="O22" s="108"/>
      <c r="P22" s="112"/>
      <c r="Q22" s="108"/>
      <c r="R22" s="108"/>
      <c r="S22" s="108"/>
      <c r="T22" s="108"/>
      <c r="U22" s="108"/>
      <c r="V22" s="108"/>
      <c r="W22" s="108"/>
      <c r="X22" s="108"/>
      <c r="Y22" s="108"/>
      <c r="Z22" s="108"/>
    </row>
    <row r="23" s="94" customFormat="1" ht="15.95" customHeight="1" spans="1:26">
      <c r="A23" s="108"/>
      <c r="B23" s="108"/>
      <c r="C23" s="108"/>
      <c r="D23" s="108"/>
      <c r="E23" s="108"/>
      <c r="F23" s="108"/>
      <c r="G23" s="108"/>
      <c r="H23" s="108"/>
      <c r="I23" s="108"/>
      <c r="J23" s="108"/>
      <c r="K23" s="108"/>
      <c r="L23" s="108"/>
      <c r="M23" s="108"/>
      <c r="N23" s="108"/>
      <c r="O23" s="108"/>
      <c r="P23" s="112"/>
      <c r="Q23" s="108"/>
      <c r="R23" s="108"/>
      <c r="S23" s="108"/>
      <c r="T23" s="108"/>
      <c r="U23" s="108"/>
      <c r="V23" s="108"/>
      <c r="W23" s="108"/>
      <c r="X23" s="108"/>
      <c r="Y23" s="108"/>
      <c r="Z23" s="108"/>
    </row>
    <row r="24" s="94" customFormat="1" ht="15.95" customHeight="1" spans="1:26">
      <c r="A24" s="108"/>
      <c r="B24" s="108"/>
      <c r="C24" s="108"/>
      <c r="D24" s="108"/>
      <c r="E24" s="108"/>
      <c r="F24" s="108"/>
      <c r="G24" s="108"/>
      <c r="H24" s="108"/>
      <c r="I24" s="108"/>
      <c r="J24" s="108"/>
      <c r="K24" s="108"/>
      <c r="L24" s="108"/>
      <c r="M24" s="108"/>
      <c r="N24" s="108"/>
      <c r="O24" s="108"/>
      <c r="P24" s="112"/>
      <c r="Q24" s="108"/>
      <c r="R24" s="108"/>
      <c r="S24" s="108"/>
      <c r="T24" s="108"/>
      <c r="U24" s="108"/>
      <c r="V24" s="108"/>
      <c r="W24" s="108"/>
      <c r="X24" s="108"/>
      <c r="Y24" s="108"/>
      <c r="Z24" s="108"/>
    </row>
    <row r="25" s="94" customFormat="1" ht="15.95" customHeight="1" spans="1:26">
      <c r="A25" s="108"/>
      <c r="B25" s="108"/>
      <c r="C25" s="108"/>
      <c r="D25" s="108"/>
      <c r="E25" s="108"/>
      <c r="F25" s="108"/>
      <c r="G25" s="108"/>
      <c r="H25" s="108"/>
      <c r="I25" s="108"/>
      <c r="J25" s="108"/>
      <c r="K25" s="108"/>
      <c r="L25" s="108"/>
      <c r="M25" s="108"/>
      <c r="N25" s="108"/>
      <c r="O25" s="108"/>
      <c r="P25" s="112"/>
      <c r="Q25" s="108"/>
      <c r="R25" s="108"/>
      <c r="S25" s="108"/>
      <c r="T25" s="108"/>
      <c r="U25" s="108"/>
      <c r="V25" s="108"/>
      <c r="W25" s="108"/>
      <c r="X25" s="108"/>
      <c r="Y25" s="108"/>
      <c r="Z25" s="108"/>
    </row>
    <row r="26" s="94" customFormat="1" ht="15.95" customHeight="1" spans="1:26">
      <c r="A26" s="108"/>
      <c r="B26" s="108"/>
      <c r="C26" s="108"/>
      <c r="D26" s="108"/>
      <c r="E26" s="108"/>
      <c r="F26" s="108"/>
      <c r="G26" s="108"/>
      <c r="H26" s="108"/>
      <c r="I26" s="108"/>
      <c r="J26" s="108"/>
      <c r="K26" s="108"/>
      <c r="L26" s="108"/>
      <c r="M26" s="108"/>
      <c r="N26" s="108"/>
      <c r="O26" s="108"/>
      <c r="P26" s="112"/>
      <c r="Q26" s="108"/>
      <c r="R26" s="108"/>
      <c r="S26" s="108"/>
      <c r="T26" s="108"/>
      <c r="U26" s="108"/>
      <c r="V26" s="108"/>
      <c r="W26" s="108"/>
      <c r="X26" s="108"/>
      <c r="Y26" s="108"/>
      <c r="Z26" s="108"/>
    </row>
    <row r="27" s="94" customFormat="1" ht="15.95" customHeight="1" spans="1:26">
      <c r="A27" s="108"/>
      <c r="B27" s="108"/>
      <c r="C27" s="108"/>
      <c r="D27" s="108"/>
      <c r="E27" s="108"/>
      <c r="F27" s="108"/>
      <c r="G27" s="108"/>
      <c r="H27" s="108"/>
      <c r="I27" s="108"/>
      <c r="J27" s="108"/>
      <c r="K27" s="108"/>
      <c r="L27" s="108"/>
      <c r="M27" s="108"/>
      <c r="N27" s="108"/>
      <c r="O27" s="108"/>
      <c r="P27" s="112"/>
      <c r="Q27" s="108"/>
      <c r="R27" s="108"/>
      <c r="S27" s="108"/>
      <c r="T27" s="108"/>
      <c r="U27" s="108"/>
      <c r="V27" s="108"/>
      <c r="W27" s="108"/>
      <c r="X27" s="108"/>
      <c r="Y27" s="108"/>
      <c r="Z27" s="108"/>
    </row>
    <row r="28" s="94" customFormat="1" ht="15.95" customHeight="1" spans="1:26">
      <c r="A28" s="108"/>
      <c r="B28" s="108"/>
      <c r="C28" s="108"/>
      <c r="D28" s="108"/>
      <c r="E28" s="108"/>
      <c r="F28" s="108"/>
      <c r="G28" s="108"/>
      <c r="H28" s="108"/>
      <c r="I28" s="108"/>
      <c r="J28" s="108"/>
      <c r="K28" s="108"/>
      <c r="L28" s="108"/>
      <c r="M28" s="108"/>
      <c r="N28" s="108"/>
      <c r="O28" s="108"/>
      <c r="P28" s="112"/>
      <c r="Q28" s="108"/>
      <c r="R28" s="108"/>
      <c r="S28" s="108"/>
      <c r="T28" s="108"/>
      <c r="U28" s="108"/>
      <c r="V28" s="108"/>
      <c r="W28" s="108"/>
      <c r="X28" s="108"/>
      <c r="Y28" s="108"/>
      <c r="Z28" s="108"/>
    </row>
  </sheetData>
  <mergeCells count="2">
    <mergeCell ref="A2:Z2"/>
    <mergeCell ref="A4:A5"/>
  </mergeCells>
  <printOptions horizontalCentered="1"/>
  <pageMargins left="0.472222222222222" right="0.472222222222222" top="0.590277777777778" bottom="0.472222222222222" header="0.314583333333333" footer="0.314583333333333"/>
  <pageSetup paperSize="9" scale="65"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8"/>
  <sheetViews>
    <sheetView showGridLines="0" showZeros="0" topLeftCell="A2" workbookViewId="0">
      <selection activeCell="A2" sqref="A2:AL2"/>
    </sheetView>
  </sheetViews>
  <sheetFormatPr defaultColWidth="5.75" defaultRowHeight="13.5"/>
  <cols>
    <col min="1" max="1" width="15.125" style="94" customWidth="1"/>
    <col min="2" max="9" width="3.75" style="114" customWidth="1"/>
    <col min="10" max="10" width="3.75" style="115" customWidth="1"/>
    <col min="11" max="11" width="3.75" style="114" customWidth="1"/>
    <col min="12" max="14" width="3.75" style="115" customWidth="1"/>
    <col min="15" max="18" width="3.75" style="114" customWidth="1"/>
    <col min="19" max="22" width="3.75" style="115" customWidth="1"/>
    <col min="23" max="38" width="3.75" style="114" customWidth="1"/>
    <col min="39" max="16384" width="5.75" style="94"/>
  </cols>
  <sheetData>
    <row r="1" ht="14.25" spans="1:1">
      <c r="A1" s="40" t="s">
        <v>644</v>
      </c>
    </row>
    <row r="2" s="93" customFormat="1" ht="28.5" customHeight="1" spans="1:38">
      <c r="A2" s="24" t="s">
        <v>645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row>
    <row r="3" ht="17.1" customHeight="1" spans="1:38">
      <c r="A3" s="116" t="s">
        <v>10</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row>
    <row r="4" ht="18" customHeight="1" spans="1:38">
      <c r="A4" s="100" t="s">
        <v>599</v>
      </c>
      <c r="B4" s="118" t="s">
        <v>646</v>
      </c>
      <c r="C4" s="101" t="s">
        <v>647</v>
      </c>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row>
    <row r="5" ht="293" customHeight="1" spans="1:38">
      <c r="A5" s="102"/>
      <c r="B5" s="119"/>
      <c r="C5" s="103" t="s">
        <v>648</v>
      </c>
      <c r="D5" s="120" t="s">
        <v>649</v>
      </c>
      <c r="E5" s="121" t="s">
        <v>650</v>
      </c>
      <c r="F5" s="122" t="s">
        <v>651</v>
      </c>
      <c r="G5" s="122" t="s">
        <v>652</v>
      </c>
      <c r="H5" s="122" t="s">
        <v>653</v>
      </c>
      <c r="I5" s="122" t="s">
        <v>654</v>
      </c>
      <c r="J5" s="122" t="s">
        <v>655</v>
      </c>
      <c r="K5" s="122" t="s">
        <v>656</v>
      </c>
      <c r="L5" s="122" t="s">
        <v>657</v>
      </c>
      <c r="M5" s="122" t="s">
        <v>658</v>
      </c>
      <c r="N5" s="122" t="s">
        <v>659</v>
      </c>
      <c r="O5" s="122" t="s">
        <v>660</v>
      </c>
      <c r="P5" s="122" t="s">
        <v>292</v>
      </c>
      <c r="Q5" s="127" t="s">
        <v>661</v>
      </c>
      <c r="R5" s="127" t="s">
        <v>662</v>
      </c>
      <c r="S5" s="127" t="s">
        <v>663</v>
      </c>
      <c r="T5" s="127" t="s">
        <v>664</v>
      </c>
      <c r="U5" s="127" t="s">
        <v>665</v>
      </c>
      <c r="V5" s="127" t="s">
        <v>666</v>
      </c>
      <c r="W5" s="127" t="s">
        <v>667</v>
      </c>
      <c r="X5" s="127" t="s">
        <v>668</v>
      </c>
      <c r="Y5" s="127" t="s">
        <v>669</v>
      </c>
      <c r="Z5" s="127" t="s">
        <v>670</v>
      </c>
      <c r="AA5" s="127" t="s">
        <v>671</v>
      </c>
      <c r="AB5" s="127" t="s">
        <v>672</v>
      </c>
      <c r="AC5" s="127" t="s">
        <v>673</v>
      </c>
      <c r="AD5" s="127" t="s">
        <v>674</v>
      </c>
      <c r="AE5" s="127" t="s">
        <v>675</v>
      </c>
      <c r="AF5" s="127" t="s">
        <v>676</v>
      </c>
      <c r="AG5" s="127" t="s">
        <v>677</v>
      </c>
      <c r="AH5" s="127" t="s">
        <v>678</v>
      </c>
      <c r="AI5" s="127" t="s">
        <v>679</v>
      </c>
      <c r="AJ5" s="127" t="s">
        <v>680</v>
      </c>
      <c r="AK5" s="127" t="s">
        <v>681</v>
      </c>
      <c r="AL5" s="122" t="s">
        <v>682</v>
      </c>
    </row>
    <row r="6" s="94" customFormat="1" ht="17.25" customHeight="1" spans="1:38">
      <c r="A6" s="105" t="s">
        <v>683</v>
      </c>
      <c r="B6" s="123"/>
      <c r="C6" s="123"/>
      <c r="D6" s="123"/>
      <c r="E6" s="123"/>
      <c r="F6" s="123"/>
      <c r="G6" s="123"/>
      <c r="H6" s="123"/>
      <c r="I6" s="123"/>
      <c r="J6" s="125"/>
      <c r="K6" s="123"/>
      <c r="L6" s="125"/>
      <c r="M6" s="125"/>
      <c r="N6" s="125"/>
      <c r="O6" s="123"/>
      <c r="P6" s="123"/>
      <c r="Q6" s="123"/>
      <c r="R6" s="123"/>
      <c r="S6" s="125"/>
      <c r="T6" s="125"/>
      <c r="U6" s="125"/>
      <c r="V6" s="125"/>
      <c r="W6" s="123"/>
      <c r="X6" s="124"/>
      <c r="Y6" s="124"/>
      <c r="Z6" s="124"/>
      <c r="AA6" s="124"/>
      <c r="AB6" s="124"/>
      <c r="AC6" s="124"/>
      <c r="AD6" s="124"/>
      <c r="AE6" s="124"/>
      <c r="AF6" s="124"/>
      <c r="AG6" s="124"/>
      <c r="AH6" s="124"/>
      <c r="AI6" s="124"/>
      <c r="AJ6" s="124"/>
      <c r="AK6" s="124"/>
      <c r="AL6" s="124"/>
    </row>
    <row r="7" s="94" customFormat="1" ht="17.25" customHeight="1" spans="1:38">
      <c r="A7" s="105" t="s">
        <v>629</v>
      </c>
      <c r="B7" s="123"/>
      <c r="C7" s="123"/>
      <c r="D7" s="123"/>
      <c r="E7" s="123"/>
      <c r="F7" s="123"/>
      <c r="G7" s="123"/>
      <c r="H7" s="123"/>
      <c r="I7" s="123"/>
      <c r="J7" s="125"/>
      <c r="K7" s="123"/>
      <c r="L7" s="125"/>
      <c r="M7" s="125"/>
      <c r="N7" s="125"/>
      <c r="O7" s="123"/>
      <c r="P7" s="123"/>
      <c r="Q7" s="123"/>
      <c r="R7" s="123"/>
      <c r="S7" s="125"/>
      <c r="T7" s="125"/>
      <c r="U7" s="125"/>
      <c r="V7" s="125"/>
      <c r="W7" s="123"/>
      <c r="X7" s="124"/>
      <c r="Y7" s="124"/>
      <c r="Z7" s="124"/>
      <c r="AA7" s="124"/>
      <c r="AB7" s="124"/>
      <c r="AC7" s="124"/>
      <c r="AD7" s="124"/>
      <c r="AE7" s="124"/>
      <c r="AF7" s="124"/>
      <c r="AG7" s="124"/>
      <c r="AH7" s="124"/>
      <c r="AI7" s="124"/>
      <c r="AJ7" s="124"/>
      <c r="AK7" s="124"/>
      <c r="AL7" s="124"/>
    </row>
    <row r="8" s="94" customFormat="1" ht="17.25" customHeight="1" spans="1:38">
      <c r="A8" s="107" t="s">
        <v>630</v>
      </c>
      <c r="B8" s="123"/>
      <c r="C8" s="123"/>
      <c r="D8" s="123"/>
      <c r="E8" s="123"/>
      <c r="F8" s="123"/>
      <c r="G8" s="123"/>
      <c r="H8" s="123"/>
      <c r="I8" s="123"/>
      <c r="J8" s="125"/>
      <c r="K8" s="123"/>
      <c r="L8" s="125"/>
      <c r="M8" s="125"/>
      <c r="N8" s="125"/>
      <c r="O8" s="123"/>
      <c r="P8" s="123"/>
      <c r="Q8" s="123"/>
      <c r="R8" s="123"/>
      <c r="S8" s="125"/>
      <c r="T8" s="125"/>
      <c r="U8" s="125"/>
      <c r="V8" s="125"/>
      <c r="W8" s="123"/>
      <c r="X8" s="124"/>
      <c r="Y8" s="124"/>
      <c r="Z8" s="124"/>
      <c r="AA8" s="124"/>
      <c r="AB8" s="124"/>
      <c r="AC8" s="124"/>
      <c r="AD8" s="124"/>
      <c r="AE8" s="124"/>
      <c r="AF8" s="124"/>
      <c r="AG8" s="124"/>
      <c r="AH8" s="124"/>
      <c r="AI8" s="124"/>
      <c r="AJ8" s="124"/>
      <c r="AK8" s="124"/>
      <c r="AL8" s="124"/>
    </row>
    <row r="9" s="94" customFormat="1" ht="17.25" customHeight="1" spans="1:38">
      <c r="A9" s="105" t="s">
        <v>631</v>
      </c>
      <c r="B9" s="124"/>
      <c r="C9" s="124"/>
      <c r="D9" s="124"/>
      <c r="E9" s="124"/>
      <c r="F9" s="124"/>
      <c r="G9" s="124"/>
      <c r="H9" s="124"/>
      <c r="I9" s="124"/>
      <c r="J9" s="126"/>
      <c r="K9" s="124"/>
      <c r="L9" s="126"/>
      <c r="M9" s="126"/>
      <c r="N9" s="126"/>
      <c r="O9" s="124"/>
      <c r="P9" s="124"/>
      <c r="Q9" s="124"/>
      <c r="R9" s="124"/>
      <c r="S9" s="126"/>
      <c r="T9" s="126"/>
      <c r="U9" s="126"/>
      <c r="V9" s="126"/>
      <c r="W9" s="124"/>
      <c r="X9" s="124"/>
      <c r="Y9" s="124"/>
      <c r="Z9" s="124"/>
      <c r="AA9" s="124"/>
      <c r="AB9" s="124"/>
      <c r="AC9" s="124"/>
      <c r="AD9" s="124"/>
      <c r="AE9" s="124"/>
      <c r="AF9" s="124"/>
      <c r="AG9" s="124"/>
      <c r="AH9" s="124"/>
      <c r="AI9" s="124"/>
      <c r="AJ9" s="124"/>
      <c r="AK9" s="124"/>
      <c r="AL9" s="124"/>
    </row>
    <row r="10" s="94" customFormat="1" ht="17.25" customHeight="1" spans="1:38">
      <c r="A10" s="105" t="s">
        <v>629</v>
      </c>
      <c r="B10" s="124"/>
      <c r="C10" s="124"/>
      <c r="D10" s="124"/>
      <c r="E10" s="124"/>
      <c r="F10" s="124"/>
      <c r="G10" s="124"/>
      <c r="H10" s="124"/>
      <c r="I10" s="124"/>
      <c r="J10" s="126"/>
      <c r="K10" s="124"/>
      <c r="L10" s="126"/>
      <c r="M10" s="126"/>
      <c r="N10" s="126"/>
      <c r="O10" s="124"/>
      <c r="P10" s="124"/>
      <c r="Q10" s="124"/>
      <c r="R10" s="124"/>
      <c r="S10" s="126"/>
      <c r="T10" s="126"/>
      <c r="U10" s="126"/>
      <c r="V10" s="126"/>
      <c r="W10" s="124"/>
      <c r="X10" s="124"/>
      <c r="Y10" s="124"/>
      <c r="Z10" s="124"/>
      <c r="AA10" s="124"/>
      <c r="AB10" s="124"/>
      <c r="AC10" s="124"/>
      <c r="AD10" s="124"/>
      <c r="AE10" s="124"/>
      <c r="AF10" s="124"/>
      <c r="AG10" s="124"/>
      <c r="AH10" s="124"/>
      <c r="AI10" s="124"/>
      <c r="AJ10" s="124"/>
      <c r="AK10" s="124"/>
      <c r="AL10" s="124"/>
    </row>
    <row r="11" s="94" customFormat="1" ht="17.25" customHeight="1" spans="1:38">
      <c r="A11" s="105" t="s">
        <v>632</v>
      </c>
      <c r="B11" s="124"/>
      <c r="C11" s="124"/>
      <c r="D11" s="124"/>
      <c r="E11" s="124"/>
      <c r="F11" s="124"/>
      <c r="G11" s="124"/>
      <c r="H11" s="124"/>
      <c r="I11" s="124"/>
      <c r="J11" s="126"/>
      <c r="K11" s="124"/>
      <c r="L11" s="126"/>
      <c r="M11" s="126"/>
      <c r="N11" s="126"/>
      <c r="O11" s="124"/>
      <c r="P11" s="124"/>
      <c r="Q11" s="124"/>
      <c r="R11" s="124"/>
      <c r="S11" s="126"/>
      <c r="T11" s="126"/>
      <c r="U11" s="126"/>
      <c r="V11" s="126"/>
      <c r="W11" s="124"/>
      <c r="X11" s="124"/>
      <c r="Y11" s="124"/>
      <c r="Z11" s="124"/>
      <c r="AA11" s="124"/>
      <c r="AB11" s="124"/>
      <c r="AC11" s="124"/>
      <c r="AD11" s="124"/>
      <c r="AE11" s="124"/>
      <c r="AF11" s="124"/>
      <c r="AG11" s="124"/>
      <c r="AH11" s="124"/>
      <c r="AI11" s="124"/>
      <c r="AJ11" s="124"/>
      <c r="AK11" s="124"/>
      <c r="AL11" s="124"/>
    </row>
    <row r="12" s="94" customFormat="1" ht="17.25" customHeight="1" spans="1:38">
      <c r="A12" s="109" t="s">
        <v>633</v>
      </c>
      <c r="B12" s="124"/>
      <c r="C12" s="124"/>
      <c r="D12" s="124"/>
      <c r="E12" s="124"/>
      <c r="F12" s="124"/>
      <c r="G12" s="124"/>
      <c r="H12" s="124"/>
      <c r="I12" s="124"/>
      <c r="J12" s="126"/>
      <c r="K12" s="124"/>
      <c r="L12" s="126"/>
      <c r="M12" s="126"/>
      <c r="N12" s="126"/>
      <c r="O12" s="124"/>
      <c r="P12" s="124"/>
      <c r="Q12" s="124"/>
      <c r="R12" s="124"/>
      <c r="S12" s="126"/>
      <c r="T12" s="126"/>
      <c r="U12" s="126"/>
      <c r="V12" s="126"/>
      <c r="W12" s="124"/>
      <c r="X12" s="124"/>
      <c r="Y12" s="124"/>
      <c r="Z12" s="124"/>
      <c r="AA12" s="124"/>
      <c r="AB12" s="124"/>
      <c r="AC12" s="124"/>
      <c r="AD12" s="124"/>
      <c r="AE12" s="124"/>
      <c r="AF12" s="124"/>
      <c r="AG12" s="124"/>
      <c r="AH12" s="124"/>
      <c r="AI12" s="124"/>
      <c r="AJ12" s="124"/>
      <c r="AK12" s="124"/>
      <c r="AL12" s="124"/>
    </row>
    <row r="13" s="94" customFormat="1" ht="17.25" customHeight="1" spans="1:38">
      <c r="A13" s="109" t="s">
        <v>634</v>
      </c>
      <c r="B13" s="124"/>
      <c r="C13" s="124"/>
      <c r="D13" s="124"/>
      <c r="E13" s="124"/>
      <c r="F13" s="124"/>
      <c r="G13" s="124"/>
      <c r="H13" s="124"/>
      <c r="I13" s="124"/>
      <c r="J13" s="126"/>
      <c r="K13" s="124"/>
      <c r="L13" s="126"/>
      <c r="M13" s="126"/>
      <c r="N13" s="126"/>
      <c r="O13" s="124"/>
      <c r="P13" s="124"/>
      <c r="Q13" s="124"/>
      <c r="R13" s="124"/>
      <c r="S13" s="126"/>
      <c r="T13" s="126"/>
      <c r="U13" s="126"/>
      <c r="V13" s="126"/>
      <c r="W13" s="124"/>
      <c r="X13" s="124"/>
      <c r="Y13" s="124"/>
      <c r="Z13" s="124"/>
      <c r="AA13" s="124"/>
      <c r="AB13" s="124"/>
      <c r="AC13" s="124"/>
      <c r="AD13" s="124"/>
      <c r="AE13" s="124"/>
      <c r="AF13" s="124"/>
      <c r="AG13" s="124"/>
      <c r="AH13" s="124"/>
      <c r="AI13" s="124"/>
      <c r="AJ13" s="124"/>
      <c r="AK13" s="124"/>
      <c r="AL13" s="124"/>
    </row>
    <row r="14" s="94" customFormat="1" ht="17.25" customHeight="1" spans="1:38">
      <c r="A14" s="109" t="s">
        <v>635</v>
      </c>
      <c r="B14" s="124"/>
      <c r="C14" s="124"/>
      <c r="D14" s="124"/>
      <c r="E14" s="124"/>
      <c r="F14" s="124"/>
      <c r="G14" s="124"/>
      <c r="H14" s="124"/>
      <c r="I14" s="124"/>
      <c r="J14" s="126"/>
      <c r="K14" s="124"/>
      <c r="L14" s="126"/>
      <c r="M14" s="126"/>
      <c r="N14" s="126"/>
      <c r="O14" s="124"/>
      <c r="P14" s="124"/>
      <c r="Q14" s="124"/>
      <c r="R14" s="124"/>
      <c r="S14" s="126"/>
      <c r="T14" s="126"/>
      <c r="U14" s="126"/>
      <c r="V14" s="126"/>
      <c r="W14" s="124"/>
      <c r="X14" s="124"/>
      <c r="Y14" s="124"/>
      <c r="Z14" s="124"/>
      <c r="AA14" s="124"/>
      <c r="AB14" s="124"/>
      <c r="AC14" s="124"/>
      <c r="AD14" s="124"/>
      <c r="AE14" s="124"/>
      <c r="AF14" s="124"/>
      <c r="AG14" s="124"/>
      <c r="AH14" s="124"/>
      <c r="AI14" s="124"/>
      <c r="AJ14" s="124"/>
      <c r="AK14" s="124"/>
      <c r="AL14" s="124"/>
    </row>
    <row r="15" s="94" customFormat="1" ht="17.25" customHeight="1" spans="1:38">
      <c r="A15" s="110" t="s">
        <v>634</v>
      </c>
      <c r="B15" s="124"/>
      <c r="C15" s="124"/>
      <c r="D15" s="124"/>
      <c r="E15" s="124"/>
      <c r="F15" s="124"/>
      <c r="G15" s="124"/>
      <c r="H15" s="124"/>
      <c r="I15" s="124"/>
      <c r="J15" s="126"/>
      <c r="K15" s="124"/>
      <c r="L15" s="126"/>
      <c r="M15" s="126"/>
      <c r="N15" s="126"/>
      <c r="O15" s="124"/>
      <c r="P15" s="124"/>
      <c r="Q15" s="124"/>
      <c r="R15" s="124"/>
      <c r="S15" s="126"/>
      <c r="T15" s="126"/>
      <c r="U15" s="126"/>
      <c r="V15" s="126"/>
      <c r="W15" s="124"/>
      <c r="X15" s="124"/>
      <c r="Y15" s="124"/>
      <c r="Z15" s="124"/>
      <c r="AA15" s="124"/>
      <c r="AB15" s="124"/>
      <c r="AC15" s="124"/>
      <c r="AD15" s="124"/>
      <c r="AE15" s="124"/>
      <c r="AF15" s="124"/>
      <c r="AG15" s="124"/>
      <c r="AH15" s="124"/>
      <c r="AI15" s="124"/>
      <c r="AJ15" s="124"/>
      <c r="AK15" s="124"/>
      <c r="AL15" s="124"/>
    </row>
    <row r="16" s="94" customFormat="1" ht="17.25" customHeight="1" spans="1:38">
      <c r="A16" s="105" t="s">
        <v>631</v>
      </c>
      <c r="B16" s="124"/>
      <c r="C16" s="124"/>
      <c r="D16" s="124"/>
      <c r="E16" s="124"/>
      <c r="F16" s="124"/>
      <c r="G16" s="124"/>
      <c r="H16" s="124"/>
      <c r="I16" s="124"/>
      <c r="J16" s="126"/>
      <c r="K16" s="124"/>
      <c r="L16" s="126"/>
      <c r="M16" s="126"/>
      <c r="N16" s="126"/>
      <c r="O16" s="124"/>
      <c r="P16" s="124"/>
      <c r="Q16" s="124"/>
      <c r="R16" s="124"/>
      <c r="S16" s="126"/>
      <c r="T16" s="126"/>
      <c r="U16" s="126"/>
      <c r="V16" s="126"/>
      <c r="W16" s="124"/>
      <c r="X16" s="124"/>
      <c r="Y16" s="124"/>
      <c r="Z16" s="124"/>
      <c r="AA16" s="124"/>
      <c r="AB16" s="124"/>
      <c r="AC16" s="124"/>
      <c r="AD16" s="124"/>
      <c r="AE16" s="124"/>
      <c r="AF16" s="124"/>
      <c r="AG16" s="124"/>
      <c r="AH16" s="124"/>
      <c r="AI16" s="124"/>
      <c r="AJ16" s="124"/>
      <c r="AK16" s="124"/>
      <c r="AL16" s="124"/>
    </row>
    <row r="17" s="94" customFormat="1" ht="17.25" customHeight="1" spans="1:38">
      <c r="A17" s="110" t="s">
        <v>634</v>
      </c>
      <c r="B17" s="124"/>
      <c r="C17" s="124"/>
      <c r="D17" s="124"/>
      <c r="E17" s="124"/>
      <c r="F17" s="124"/>
      <c r="G17" s="124"/>
      <c r="H17" s="124"/>
      <c r="I17" s="124"/>
      <c r="J17" s="126"/>
      <c r="K17" s="124"/>
      <c r="L17" s="126"/>
      <c r="M17" s="126"/>
      <c r="N17" s="126"/>
      <c r="O17" s="124"/>
      <c r="P17" s="124"/>
      <c r="Q17" s="124"/>
      <c r="R17" s="124"/>
      <c r="S17" s="126"/>
      <c r="T17" s="126"/>
      <c r="U17" s="126"/>
      <c r="V17" s="126"/>
      <c r="W17" s="124"/>
      <c r="X17" s="124"/>
      <c r="Y17" s="124"/>
      <c r="Z17" s="124"/>
      <c r="AA17" s="124"/>
      <c r="AB17" s="124"/>
      <c r="AC17" s="124"/>
      <c r="AD17" s="124"/>
      <c r="AE17" s="124"/>
      <c r="AF17" s="124"/>
      <c r="AG17" s="124"/>
      <c r="AH17" s="124"/>
      <c r="AI17" s="124"/>
      <c r="AJ17" s="124"/>
      <c r="AK17" s="124"/>
      <c r="AL17" s="124"/>
    </row>
    <row r="18" s="94" customFormat="1" ht="15.95" customHeight="1" spans="1:38">
      <c r="A18" s="108"/>
      <c r="B18" s="124"/>
      <c r="C18" s="124"/>
      <c r="D18" s="124"/>
      <c r="E18" s="124"/>
      <c r="F18" s="124"/>
      <c r="G18" s="124"/>
      <c r="H18" s="124"/>
      <c r="I18" s="124"/>
      <c r="J18" s="126"/>
      <c r="K18" s="124"/>
      <c r="L18" s="126"/>
      <c r="M18" s="126"/>
      <c r="N18" s="126"/>
      <c r="O18" s="124"/>
      <c r="P18" s="124"/>
      <c r="Q18" s="124"/>
      <c r="R18" s="124"/>
      <c r="S18" s="126"/>
      <c r="T18" s="126"/>
      <c r="U18" s="126"/>
      <c r="V18" s="126"/>
      <c r="W18" s="124"/>
      <c r="X18" s="124"/>
      <c r="Y18" s="124"/>
      <c r="Z18" s="124"/>
      <c r="AA18" s="124"/>
      <c r="AB18" s="124"/>
      <c r="AC18" s="124"/>
      <c r="AD18" s="124"/>
      <c r="AE18" s="124"/>
      <c r="AF18" s="124"/>
      <c r="AG18" s="124"/>
      <c r="AH18" s="124"/>
      <c r="AI18" s="124"/>
      <c r="AJ18" s="124"/>
      <c r="AK18" s="124"/>
      <c r="AL18" s="124"/>
    </row>
  </sheetData>
  <mergeCells count="5">
    <mergeCell ref="A2:AL2"/>
    <mergeCell ref="A3:AL3"/>
    <mergeCell ref="C4:AL4"/>
    <mergeCell ref="A4:A5"/>
    <mergeCell ref="B4:B5"/>
  </mergeCells>
  <printOptions horizontalCentered="1"/>
  <pageMargins left="0.472222222222222" right="0.472222222222222" top="0.590277777777778" bottom="0.472222222222222" header="0.314583333333333" footer="0.314583333333333"/>
  <pageSetup paperSize="9" scale="76" fitToHeight="0"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3" master="" otherUserPermission="visible"/>
  <rangeList sheetStid="4" master="" otherUserPermission="visible"/>
  <rangeList sheetStid="5" master="" otherUserPermission="visible">
    <arrUserId title="区域1" rangeCreator="" othersAccessPermission="edit"/>
  </rangeList>
  <rangeList sheetStid="6" master="" otherUserPermission="visible"/>
  <rangeList sheetStid="7" master="" otherUserPermission="visible"/>
  <rangeList sheetStid="8" master="" otherUserPermission="visible"/>
  <rangeList sheetStid="9" master="" otherUserPermission="visible"/>
  <rangeList sheetStid="10" master="" otherUserPermission="visible"/>
  <rangeList sheetStid="11" master="" otherUserPermission="visible"/>
  <rangeList sheetStid="12" master="" otherUserPermission="visible"/>
  <rangeList sheetStid="13" master="" otherUserPermission="visible"/>
  <rangeList sheetStid="14" master="" otherUserPermission="visible"/>
  <rangeList sheetStid="15" master="" otherUserPermission="visible"/>
  <rangeList sheetStid="16" master="" otherUserPermission="visible"/>
  <rangeList sheetStid="17" master="" otherUserPermission="visible"/>
  <rangeList sheetStid="18" master="" otherUserPermission="visible"/>
  <rangeList sheetStid="1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18</vt:i4>
      </vt:variant>
    </vt:vector>
  </HeadingPairs>
  <TitlesOfParts>
    <vt:vector size="18" baseType="lpstr">
      <vt:lpstr>封面</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肖莉祺</cp:lastModifiedBy>
  <dcterms:created xsi:type="dcterms:W3CDTF">2006-02-18T05:15:00Z</dcterms:created>
  <cp:lastPrinted>2019-12-22T02:44:00Z</cp:lastPrinted>
  <dcterms:modified xsi:type="dcterms:W3CDTF">2025-02-10T07:40:59Z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2052-12.1.0.20260</vt:lpwstr>
  </property>
  <property fmtid="{D5CDD505-2E9C-101B-9397-08002B2CF9AE}" pid="3" name="ICV">
    <vt:lpwstr>22BF27EB1659494F8D4465ED6A3C01F2_12</vt:lpwstr>
  </property>
</Properties>
</file>