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体支出绩效目标表" sheetId="12" r:id="rId12"/>
  </sheets>
  <definedNames>
    <definedName name="_xlnm.Print_Area" localSheetId="0">收支预算总表!$A$1:$D$45</definedName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<sst xmlns="http://schemas.openxmlformats.org/spreadsheetml/2006/main" count="610" uniqueCount="317">
  <si>
    <t>公开01表</t>
  </si>
  <si>
    <t>收支预算总表</t>
  </si>
  <si>
    <t>部门：怀化国际陆港经济开发区管理委员会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</si>
  <si>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</si>
  <si>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</si>
  <si>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</si>
  <si>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</si>
  <si>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</si>
  <si>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</si>
  <si>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</si>
  <si>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</si>
  <si>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</si>
  <si>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</si>
  <si>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</si>
  <si>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</si>
  <si>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</si>
  <si>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</si>
  <si>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</si>
  <si>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</si>
  <si>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</si>
  <si>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</si>
  <si>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</si>
  <si>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</si>
  <si>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</si>
  <si>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</si>
  <si>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</si>
  <si>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</si>
  <si>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</si>
  <si>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</si>
  <si>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</si>
  <si>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</si>
  <si>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</si>
  <si>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</si>
  <si>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</si>
  <si>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</si>
  <si>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</si>
  <si>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</si>
  <si>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</si>
  <si>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</si>
  <si>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</si>
  <si>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</si>
  <si>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</si>
  <si>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</si>
  <si>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</si>
  <si>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</si>
  <si>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</si>
  <si>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</si>
  <si>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</si>
  <si>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</si>
  <si>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</si>
  <si>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</si>
  <si>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</si>
  <si>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</si>
  <si>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</si>
  <si>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</si>
  <si>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</si>
  <si>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</si>
  <si>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</si>
  <si>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</si>
  <si>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</si>
  <si>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</si>
  <si>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</si>
  <si>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</si>
  <si>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</si>
  <si>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</si>
  <si>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</si>
  <si>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</si>
  <si>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</si>
  <si>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</si>
  <si>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</si>
  <si>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</si>
  <si>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</si>
  <si>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</si>
  <si>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</si>
  <si>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</si>
  <si>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怀化国际陆港经济开发区管理委员会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</si>
  <si>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</si>
  <si>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</si>
  <si>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</si>
  <si>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</si>
  <si>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</si>
  <si>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</si>
  <si>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</si>
  <si>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</si>
  <si>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</si>
  <si>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</si>
  <si>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</si>
  <si>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</si>
  <si>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</si>
  <si>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</si>
  <si>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</si>
  <si>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</si>
  <si>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</si>
  <si>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</si>
  <si>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</si>
  <si>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</si>
  <si>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</si>
  <si>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</si>
  <si>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</si>
  <si>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基本工资</t>
  </si>
  <si>
    <t>机关事业单位基本养老保险缴费</t>
  </si>
  <si>
    <t>职工基本医疗保险缴费</t>
  </si>
  <si>
    <t>住房公积金</t>
  </si>
  <si>
    <t>其他社会保障缴费</t>
  </si>
  <si>
    <t>津贴补贴</t>
  </si>
  <si>
    <t>伙食补助费</t>
  </si>
  <si>
    <t>其他工资福利支出</t>
  </si>
  <si>
    <t>办公费</t>
  </si>
  <si>
    <t>印刷费</t>
  </si>
  <si>
    <t>邮电费</t>
  </si>
  <si>
    <t>差旅费</t>
  </si>
  <si>
    <t>维修（护）费</t>
  </si>
  <si>
    <t>培训费</t>
  </si>
  <si>
    <t>公务接待费</t>
  </si>
  <si>
    <t>劳务费</t>
  </si>
  <si>
    <t>委托业务费</t>
  </si>
  <si>
    <t>福利费</t>
  </si>
  <si>
    <t>公务用车运行维护费</t>
  </si>
  <si>
    <t>其他商品和服务支出</t>
  </si>
  <si>
    <t>奖励金</t>
  </si>
  <si>
    <t>其他对个人和家庭的补助</t>
  </si>
  <si>
    <t>办公设备购置</t>
  </si>
  <si>
    <t>水费</t>
  </si>
  <si>
    <t>电费</t>
  </si>
  <si>
    <t>物业管理费</t>
  </si>
  <si>
    <t>因公出国（境）费用</t>
  </si>
  <si>
    <t>租赁费</t>
  </si>
  <si>
    <t>会议费</t>
  </si>
  <si>
    <t>其他交通费用</t>
  </si>
  <si>
    <t>物资储备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</si>
  <si>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</si>
  <si>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</si>
  <si>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</si>
  <si>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</si>
  <si>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</si>
  <si>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301</t>
  </si>
  <si>
    <t>工资福利支出</t>
  </si>
  <si>
    <t>302</t>
  </si>
  <si>
    <t>商品和服务支出</t>
  </si>
  <si>
    <t>303</t>
  </si>
  <si>
    <t>对个人和家庭的补助</t>
  </si>
  <si>
    <t>资本性支出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</si>
  <si>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</si>
  <si>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</si>
  <si>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</si>
  <si>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</si>
  <si>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</si>
  <si>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</si>
  <si>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</si>
  <si>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</si>
  <si>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</si>
  <si>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</si>
  <si>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</si>
  <si>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公开08表</t>
  </si>
  <si>
    <t>政府性基金预算支出预算表</t>
  </si>
  <si>
    <t>本年政府性基金预算支出</t>
  </si>
  <si>
    <t>城乡社区支出</t>
  </si>
  <si>
    <t>城市基础设施配套费及对应专项债务收入安排的支出</t>
  </si>
  <si>
    <t>其他城市基础设施配套费安排的支出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</si>
  <si>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</si>
  <si>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</si>
  <si>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</si>
  <si>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</si>
  <si>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</si>
  <si>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</si>
  <si>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</si>
  <si>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</si>
  <si>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</si>
  <si>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</si>
  <si>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</si>
  <si>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</si>
  <si>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</si>
  <si>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</si>
  <si>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</si>
  <si>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</si>
  <si>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>机关大院维护、水电补助经费</t>
  </si>
  <si>
    <t>部门业务经费</t>
  </si>
  <si>
    <t>春节慰问</t>
  </si>
  <si>
    <t>机关院内物业管理经费</t>
  </si>
  <si>
    <t>宣传专项经费（含电视台专班经费）</t>
  </si>
  <si>
    <t>网络及安全维护费用</t>
  </si>
  <si>
    <t>意识形态和网络意识形态经费</t>
  </si>
  <si>
    <t>异地任职干部生活保障经费</t>
  </si>
  <si>
    <t>档案整理专项经费</t>
  </si>
  <si>
    <t>新能源汽车购置费</t>
  </si>
  <si>
    <t>替代电脑购置专项经费</t>
  </si>
  <si>
    <t>陆港推介经费</t>
  </si>
  <si>
    <t>党建专项经费</t>
  </si>
  <si>
    <t>直属机关党建专项经费（工青妇）</t>
  </si>
  <si>
    <t>退休党支部委员会工作经费</t>
  </si>
  <si>
    <t>七一表彰工作经费</t>
  </si>
  <si>
    <t>产业发展工作专项经费</t>
  </si>
  <si>
    <t>社会信用体系</t>
  </si>
  <si>
    <t>数字化档案专项经费</t>
  </si>
  <si>
    <t>四上企业专项经费</t>
  </si>
  <si>
    <t>招商引资专项经费</t>
  </si>
  <si>
    <t>商贸物流（冷链）专项经费</t>
  </si>
  <si>
    <t>箱包工作组专项经费</t>
  </si>
  <si>
    <t>绿色食品及中医药工作小组专项经费</t>
  </si>
  <si>
    <t>加工制造专班专项经费</t>
  </si>
  <si>
    <t>灾害防治经费</t>
  </si>
  <si>
    <t>应急演练专项经费</t>
  </si>
  <si>
    <t>治本攻坚三年行动工作班专项经费</t>
  </si>
  <si>
    <t>纪检监察专项经费</t>
  </si>
  <si>
    <t>干部教育学习培训专项经费</t>
  </si>
  <si>
    <t>组织人事专项经费</t>
  </si>
  <si>
    <t>档案管理专项经费</t>
  </si>
  <si>
    <t>毛发检查专项经费</t>
  </si>
  <si>
    <t>管委会退休干部专项经费</t>
  </si>
  <si>
    <t>优化营商环境</t>
  </si>
  <si>
    <t>重大项目集中开工经费</t>
  </si>
  <si>
    <t>项目建设协调服务专项经费</t>
  </si>
  <si>
    <t>鹤中一体化工作专项经费</t>
  </si>
  <si>
    <t>工会活动专项经费</t>
  </si>
  <si>
    <t>联合工会</t>
  </si>
  <si>
    <t>项目安全巡查经费</t>
  </si>
  <si>
    <t>武装部专项经费</t>
  </si>
  <si>
    <t>安全隐患房屋观测及鉴定评估经费</t>
  </si>
  <si>
    <t>工程施工图审查服务经费</t>
  </si>
  <si>
    <t>小区污水管网检测经费</t>
  </si>
  <si>
    <t>公租房管理系统运转经费</t>
  </si>
  <si>
    <t>老旧小区改造项目</t>
  </si>
  <si>
    <t>质量安全管理及工地管理经费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</si>
  <si>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</si>
  <si>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</si>
  <si>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</si>
  <si>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</si>
  <si>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</si>
  <si>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</si>
  <si>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</si>
  <si>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</si>
  <si>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</si>
  <si>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</si>
  <si>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</si>
  <si>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</si>
  <si>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</si>
  <si>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</si>
  <si>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</si>
  <si>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</si>
  <si>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</si>
  <si>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</si>
  <si>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</si>
  <si>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</si>
  <si>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</si>
  <si>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</si>
  <si>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</si>
  <si>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</si>
  <si>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</si>
  <si>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</si>
  <si>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</si>
  <si>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</si>
  <si>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</si>
  <si>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</si>
  <si>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</si>
  <si>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</si>
  <si>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</si>
  <si>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</si>
  <si>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</si>
  <si>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</si>
  <si>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</si>
  <si>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</si>
  <si>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</si>
  <si>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</si>
  <si>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</si>
  <si>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</si>
  <si>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</si>
  <si>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</si>
  <si>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</si>
  <si>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</si>
  <si>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</si>
  <si>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</si>
  <si>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</si>
  <si>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</si>
  <si>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</si>
  <si>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</si>
  <si>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</si>
  <si>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</si>
  <si>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</si>
  <si>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1.贯彻执行国家及省市关于开发区建设的方针政策与决策部署。
2.拟订并实施经开区重大发展战略、规划与工作计划。
3.统筹空间布局、产业规划、产业政策与项目准入。
4.负责开放型经济、基础设施与重大项目建设管理。
5.优化营商环境，承担行政审批与创新创业服务。
6.推进科技创新、高新技术产业发展与企业服务。
7.负责党建、综合管理、财政收支及国有资产管理。
8.承办市委、市政府交办的其他事项。</t>
  </si>
  <si>
    <t>怀化国际陆港经开区聚焦高质量发展，紧扣省市发展战略，围绕战略发展、产业经济、开放招商、港区建设、政务服务、财政金融、基层治理开展工作，统筹园区规划建设、产业培育、营商优化、综合保障等各项履职工作。</t>
  </si>
  <si>
    <t>经济成本控制率</t>
  </si>
  <si>
    <t>≤</t>
  </si>
  <si>
    <t>万元</t>
  </si>
  <si>
    <t>考核成本控制情况。</t>
  </si>
  <si>
    <t>成本控制在总成本范围内，得10分，每超出1%，扣0.5分，扣完为止。</t>
  </si>
  <si>
    <t>社会成本节约率</t>
  </si>
  <si>
    <t>≥</t>
  </si>
  <si>
    <t>%</t>
  </si>
  <si>
    <t>社会成本指标节约率＝(计划成本-实际成本) /计划成本×100%。</t>
  </si>
  <si>
    <t>成本控制在总成本范围内，得5分，每下降1%，扣0.5分，扣完为止。</t>
  </si>
  <si>
    <t>计划任务工作完成率</t>
  </si>
  <si>
    <t>=</t>
  </si>
  <si>
    <t>考核工作完成数量。</t>
  </si>
  <si>
    <t>按工作实际需要安排支出得15分，每下降1%，扣0.5分，扣完为止。</t>
  </si>
  <si>
    <t>工作任务绩效目标达成率</t>
  </si>
  <si>
    <t>考核工作质量完成情况</t>
  </si>
  <si>
    <t>工作绩效目标达成率100%，得15分，每下降1%扣0.5分，扣完为止。</t>
  </si>
  <si>
    <t>工作任务完成时效</t>
  </si>
  <si>
    <t>考核工作完成交付率情况</t>
  </si>
  <si>
    <t>工作任务按时限完成90%得10分，否则酌情扣分。</t>
  </si>
  <si>
    <t>充分发挥专项资金效益</t>
  </si>
  <si>
    <t>无</t>
  </si>
  <si>
    <t>效果明显</t>
  </si>
  <si>
    <t>考核资金使用效益情况。</t>
  </si>
  <si>
    <t>资金使用效益得到有效发挥，得5分，否则酌情扣分。</t>
  </si>
  <si>
    <t>开发建设工作保障水平</t>
  </si>
  <si>
    <t>考核开发建设工作正常运转保障水平。</t>
  </si>
  <si>
    <t>效果明显得10分，效果一般5分，否则不得分。</t>
  </si>
  <si>
    <t>生态效益情况</t>
  </si>
  <si>
    <t>考核工作实施对生态环境所带来的直接或间接影响情况。</t>
  </si>
  <si>
    <t>生态效益评价优5分、良好4分、及格3分、不及格0分。</t>
  </si>
  <si>
    <t>开发建设领域可持续发展</t>
  </si>
  <si>
    <t>考核工作实施对开发建设领域发展所带来的直接或间接影响情况。</t>
  </si>
  <si>
    <t>评价优5分、良好4分、及格3分、不及格1分。</t>
  </si>
  <si>
    <t>服务对象满意度</t>
  </si>
  <si>
    <t>考核服务对象满意度。</t>
  </si>
  <si>
    <t>服务对象满意度90%以上得10分，每下降1%，扣0.5分，扣完为止。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</si>
</sst>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3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0"/>
      <name val="SimSun"/>
      <charset val="134"/>
    </font>
    <font>
      <sz val="9"/>
      <name val="仿宋"/>
      <charset val="134"/>
    </font>
    <font>
      <sz val="9"/>
      <color indexed="8"/>
      <name val="仿宋"/>
      <charset val="134"/>
    </font>
    <font>
      <b/>
      <sz val="12"/>
      <name val="SimSun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4" borderId="1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6" borderId="14" applyNumberFormat="0" applyAlignment="0" applyProtection="0">
      <alignment vertical="center"/>
    </xf>
    <xf numFmtId="0" fontId="34" fillId="7" borderId="16" applyNumberForma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3" fontId="5" fillId="0" borderId="1" xfId="1" applyFont="1" applyBorder="1" applyAlignment="1">
      <alignment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/>
    <xf numFmtId="0" fontId="11" fillId="0" borderId="0" xfId="0" applyFont="1" applyAlignment="1"/>
    <xf numFmtId="0" fontId="9" fillId="0" borderId="0" xfId="0" applyFont="1" applyAlignment="1"/>
    <xf numFmtId="0" fontId="12" fillId="0" borderId="0" xfId="0" applyFont="1" applyAlignment="1"/>
    <xf numFmtId="0" fontId="11" fillId="0" borderId="0" xfId="0" applyFont="1" applyAlignment="1">
      <alignment horizontal="right"/>
    </xf>
    <xf numFmtId="0" fontId="13" fillId="0" borderId="0" xfId="0" applyFont="1">
      <alignment vertical="center"/>
    </xf>
    <xf numFmtId="0" fontId="14" fillId="0" borderId="0" xfId="0" applyFont="1" applyAlignment="1">
      <alignment horizontal="center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wrapText="1" shrinkToFit="1"/>
    </xf>
    <xf numFmtId="0" fontId="13" fillId="2" borderId="7" xfId="0" applyFont="1" applyFill="1" applyBorder="1" applyAlignment="1">
      <alignment horizontal="center" vertical="center" wrapText="1" shrinkToFit="1"/>
    </xf>
    <xf numFmtId="0" fontId="13" fillId="2" borderId="8" xfId="0" applyFont="1" applyFill="1" applyBorder="1" applyAlignment="1">
      <alignment horizontal="center" vertical="center" wrapText="1" shrinkToFit="1"/>
    </xf>
    <xf numFmtId="0" fontId="13" fillId="2" borderId="8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wrapText="1" shrinkToFit="1"/>
    </xf>
    <xf numFmtId="0" fontId="11" fillId="2" borderId="8" xfId="0" applyFont="1" applyFill="1" applyBorder="1" applyAlignment="1">
      <alignment horizontal="center" vertical="center" wrapText="1" shrinkToFit="1"/>
    </xf>
    <xf numFmtId="0" fontId="11" fillId="2" borderId="8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right" vertical="center" shrinkToFit="1"/>
    </xf>
    <xf numFmtId="0" fontId="1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15" fillId="0" borderId="0" xfId="0" applyFont="1">
      <alignment vertical="center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4" fontId="15" fillId="0" borderId="9" xfId="0" applyNumberFormat="1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15" fillId="0" borderId="9" xfId="0" applyFont="1" applyBorder="1">
      <alignment vertical="center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18" fillId="3" borderId="9" xfId="0" applyFont="1" applyFill="1" applyBorder="1" applyAlignment="1">
      <alignment vertical="center" wrapText="1"/>
    </xf>
    <xf numFmtId="0" fontId="18" fillId="3" borderId="9" xfId="0" applyFont="1" applyFill="1" applyBorder="1" applyAlignment="1">
      <alignment horizontal="center" vertical="center" wrapText="1"/>
    </xf>
    <xf numFmtId="4" fontId="18" fillId="3" borderId="9" xfId="0" applyNumberFormat="1" applyFont="1" applyFill="1" applyBorder="1" applyAlignment="1">
      <alignment vertical="center" wrapText="1"/>
    </xf>
    <xf numFmtId="4" fontId="18" fillId="3" borderId="9" xfId="0" applyNumberFormat="1" applyFont="1" applyFill="1" applyBorder="1" applyAlignment="1">
      <alignment horizontal="right" vertical="center" wrapText="1"/>
    </xf>
    <xf numFmtId="43" fontId="19" fillId="0" borderId="9" xfId="1" applyFont="1" applyBorder="1">
      <alignment vertical="center"/>
    </xf>
    <xf numFmtId="0" fontId="19" fillId="0" borderId="9" xfId="0" applyFont="1" applyBorder="1">
      <alignment vertical="center"/>
    </xf>
    <xf numFmtId="0" fontId="17" fillId="0" borderId="9" xfId="0" applyFont="1" applyBorder="1" applyAlignment="1">
      <alignment horizontal="center" vertical="center" wrapText="1"/>
    </xf>
    <xf numFmtId="4" fontId="17" fillId="0" borderId="9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4" fontId="6" fillId="0" borderId="9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4" fontId="20" fillId="0" borderId="1" xfId="0" applyNumberFormat="1" applyFont="1" applyBorder="1" applyAlignment="1">
      <alignment horizontal="right" vertical="center" wrapText="1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5"/>
  <sheetViews>
    <sheetView tabSelected="1" view="pageBreakPreview" zoomScaleNormal="70" workbookViewId="0">
      <selection activeCell="B7" sqref="B7"/>
    </sheetView>
  </sheetViews>
  <sheetFormatPr defaultColWidth="10" defaultRowHeight="13.5" outlineLevelCol="4"/>
  <cols>
    <col min="1" max="1" width="31.625" customWidth="1"/>
    <col min="2" max="2" width="16.75" customWidth="1"/>
    <col min="3" max="3" width="39.625" customWidth="1"/>
    <col min="4" max="4" width="31.125" customWidth="1"/>
    <col min="5" max="5" width="9.75" customWidth="1"/>
  </cols>
  <sheetData>
    <row r="1" ht="21.6" customHeight="1" spans="1:4">
      <c r="A1" s="5" t="s">
        <v>0</v>
      </c>
      <c r="B1" s="5"/>
      <c r="C1" s="5"/>
      <c r="D1" s="5"/>
    </row>
    <row r="2" ht="34.5" customHeight="1" spans="1:4">
      <c r="A2" s="19" t="s">
        <v>1</v>
      </c>
      <c r="B2" s="19"/>
      <c r="C2" s="19"/>
      <c r="D2" s="19"/>
    </row>
    <row r="3" ht="33.6" customHeight="1" spans="1:4">
      <c r="A3" s="86" t="s">
        <v>2</v>
      </c>
      <c r="B3" s="86"/>
      <c r="C3" s="86"/>
      <c r="D3" s="86"/>
    </row>
    <row r="4" ht="22.35" customHeight="1" spans="4:5">
      <c r="D4" s="87" t="s">
        <v>3</v>
      </c>
      <c r="E4">
        <v>10000</v>
      </c>
    </row>
    <row r="5" ht="28.5" customHeight="1" spans="1:4">
      <c r="A5" s="88" t="s">
        <v>4</v>
      </c>
      <c r="B5" s="88"/>
      <c r="C5" s="88" t="s">
        <v>5</v>
      </c>
      <c r="D5" s="88"/>
    </row>
    <row r="6" ht="31.15" customHeight="1" spans="1:4">
      <c r="A6" s="10" t="s">
        <v>6</v>
      </c>
      <c r="B6" s="10" t="s">
        <v>7</v>
      </c>
      <c r="C6" s="10" t="s">
        <v>6</v>
      </c>
      <c r="D6" s="10" t="s">
        <v>7</v>
      </c>
    </row>
    <row r="7" ht="22.9" customHeight="1" spans="1:4">
      <c r="A7" s="14" t="s">
        <v>8</v>
      </c>
      <c r="B7">
        <v>5912.0929</v>
      </c>
      <c r="C7" s="14" t="s">
        <v>9</v>
      </c>
      <c r="D7">
        <v>5376.9929</v>
      </c>
    </row>
    <row r="8" ht="22.9" customHeight="1" spans="1:4">
      <c r="A8" s="14" t="s">
        <v>10</v>
      </c>
      <c r="B8" s="65"/>
      <c r="C8" s="14" t="s">
        <v>11</v>
      </c>
      <c r="D8" s="65"/>
    </row>
    <row r="9" ht="22.9" customHeight="1" spans="1:4">
      <c r="A9" s="14" t="s">
        <v>12</v>
      </c>
      <c r="B9" s="65"/>
      <c r="C9" s="14" t="s">
        <v>13</v>
      </c>
      <c r="D9" s="65"/>
    </row>
    <row r="10" ht="22.9" customHeight="1" spans="1:4">
      <c r="A10" s="14" t="s">
        <v>14</v>
      </c>
      <c r="B10" s="65"/>
      <c r="C10" s="14" t="s">
        <v>15</v>
      </c>
      <c r="D10" s="65"/>
    </row>
    <row r="11" ht="22.9" customHeight="1" spans="1:4">
      <c r="A11" s="14" t="s">
        <v>16</v>
      </c>
      <c r="B11" s="65"/>
      <c r="C11" s="14" t="s">
        <v>17</v>
      </c>
      <c r="D11" s="65"/>
    </row>
    <row r="12" ht="22.9" customHeight="1" spans="1:4">
      <c r="A12" s="14" t="s">
        <v>18</v>
      </c>
      <c r="B12" s="65"/>
      <c r="C12" s="14" t="s">
        <v>19</v>
      </c>
      <c r="D12" s="65"/>
    </row>
    <row r="13" ht="22.9" customHeight="1" spans="1:4">
      <c r="A13" s="14" t="s">
        <v>20</v>
      </c>
      <c r="B13" s="65"/>
      <c r="C13" s="14" t="s">
        <v>21</v>
      </c>
      <c r="D13" s="65"/>
    </row>
    <row r="14" ht="22.9" customHeight="1" spans="1:4">
      <c r="A14" s="14"/>
      <c r="B14" s="14"/>
      <c r="C14" s="14" t="s">
        <v>22</v>
      </c>
      <c r="D14" s="65"/>
    </row>
    <row r="15" ht="22.9" customHeight="1" spans="1:4">
      <c r="A15" s="14"/>
      <c r="B15" s="14"/>
      <c r="C15" s="14" t="s">
        <v>23</v>
      </c>
      <c r="D15" s="65"/>
    </row>
    <row r="16" ht="22.9" customHeight="1" spans="1:4">
      <c r="A16" s="14"/>
      <c r="B16" s="14"/>
      <c r="C16" s="14" t="s">
        <v>24</v>
      </c>
      <c r="D16" s="65"/>
    </row>
    <row r="17" ht="22.9" customHeight="1" spans="1:4">
      <c r="A17" s="14"/>
      <c r="B17" s="14"/>
      <c r="C17" s="14" t="s">
        <v>25</v>
      </c>
      <c r="D17" s="65"/>
    </row>
    <row r="18" ht="22.9" customHeight="1" spans="1:4">
      <c r="A18" s="14"/>
      <c r="B18" s="14"/>
      <c r="C18" s="14" t="s">
        <v>26</v>
      </c>
      <c r="D18">
        <v>535.1</v>
      </c>
    </row>
    <row r="19" ht="22.9" customHeight="1" spans="1:4">
      <c r="A19" s="14"/>
      <c r="B19" s="14"/>
      <c r="C19" s="14" t="s">
        <v>27</v>
      </c>
      <c r="D19" s="65"/>
    </row>
    <row r="20" ht="22.9" customHeight="1" spans="1:4">
      <c r="A20" s="14"/>
      <c r="B20" s="14"/>
      <c r="C20" s="14" t="s">
        <v>28</v>
      </c>
      <c r="D20" s="65"/>
    </row>
    <row r="21" ht="22.9" customHeight="1" spans="1:4">
      <c r="A21" s="14"/>
      <c r="B21" s="14"/>
      <c r="C21" s="14" t="s">
        <v>29</v>
      </c>
      <c r="D21" s="65"/>
    </row>
    <row r="22" ht="22.9" customHeight="1" spans="1:4">
      <c r="A22" s="14"/>
      <c r="B22" s="14"/>
      <c r="C22" s="14" t="s">
        <v>30</v>
      </c>
      <c r="D22" s="65"/>
    </row>
    <row r="23" ht="22.9" customHeight="1" spans="1:4">
      <c r="A23" s="14"/>
      <c r="B23" s="14"/>
      <c r="C23" s="14" t="s">
        <v>31</v>
      </c>
      <c r="D23" s="65"/>
    </row>
    <row r="24" ht="22.9" customHeight="1" spans="1:4">
      <c r="A24" s="14"/>
      <c r="B24" s="14"/>
      <c r="C24" s="14" t="s">
        <v>32</v>
      </c>
      <c r="D24" s="65"/>
    </row>
    <row r="25" ht="22.9" customHeight="1" spans="1:4">
      <c r="A25" s="14"/>
      <c r="B25" s="14"/>
      <c r="C25" s="14" t="s">
        <v>33</v>
      </c>
      <c r="D25" s="65"/>
    </row>
    <row r="26" ht="22.9" customHeight="1" spans="1:4">
      <c r="A26" s="14"/>
      <c r="B26" s="14"/>
      <c r="C26" s="14" t="s">
        <v>34</v>
      </c>
      <c r="D26" s="65"/>
    </row>
    <row r="27" ht="22.9" customHeight="1" spans="1:4">
      <c r="A27" s="14"/>
      <c r="B27" s="14"/>
      <c r="C27" s="14" t="s">
        <v>35</v>
      </c>
      <c r="D27" s="65"/>
    </row>
    <row r="28" ht="22.9" customHeight="1" spans="1:4">
      <c r="A28" s="14"/>
      <c r="B28" s="14"/>
      <c r="C28" s="14" t="s">
        <v>36</v>
      </c>
      <c r="D28" s="65"/>
    </row>
    <row r="29" ht="22.9" customHeight="1" spans="1:4">
      <c r="A29" s="14"/>
      <c r="B29" s="14"/>
      <c r="C29" s="14" t="s">
        <v>37</v>
      </c>
      <c r="D29" s="65"/>
    </row>
    <row r="30" ht="22.9" customHeight="1" spans="1:4">
      <c r="A30" s="14"/>
      <c r="B30" s="14"/>
      <c r="C30" s="14" t="s">
        <v>38</v>
      </c>
      <c r="D30" s="65"/>
    </row>
    <row r="31" ht="22.9" customHeight="1" spans="1:4">
      <c r="A31" s="14"/>
      <c r="B31" s="14"/>
      <c r="C31" s="14" t="s">
        <v>39</v>
      </c>
      <c r="D31" s="65"/>
    </row>
    <row r="32" ht="22.9" customHeight="1" spans="1:4">
      <c r="A32" s="14"/>
      <c r="B32" s="14"/>
      <c r="C32" s="14" t="s">
        <v>40</v>
      </c>
      <c r="D32" s="65"/>
    </row>
    <row r="33" ht="22.9" customHeight="1" spans="1:4">
      <c r="A33" s="14"/>
      <c r="B33" s="14"/>
      <c r="C33" s="14" t="s">
        <v>41</v>
      </c>
      <c r="D33" s="65"/>
    </row>
    <row r="34" ht="22.9" customHeight="1" spans="1:4">
      <c r="A34" s="14"/>
      <c r="B34" s="14"/>
      <c r="C34" s="14" t="s">
        <v>42</v>
      </c>
      <c r="D34" s="65"/>
    </row>
    <row r="35" ht="22.9" customHeight="1" spans="1:4">
      <c r="A35" s="14"/>
      <c r="B35" s="14"/>
      <c r="C35" s="14" t="s">
        <v>43</v>
      </c>
      <c r="D35" s="65"/>
    </row>
    <row r="36" ht="22.9" customHeight="1" spans="1:4">
      <c r="A36" s="14"/>
      <c r="B36" s="14"/>
      <c r="C36" s="14" t="s">
        <v>44</v>
      </c>
      <c r="D36" s="65"/>
    </row>
    <row r="37" ht="22.9" customHeight="1" spans="1:4">
      <c r="A37" s="14"/>
      <c r="B37" s="14"/>
      <c r="C37" s="7"/>
      <c r="D37" s="65"/>
    </row>
    <row r="38" ht="26.65" customHeight="1" spans="1:4">
      <c r="A38" s="14"/>
      <c r="B38" s="14"/>
      <c r="C38" s="14"/>
      <c r="D38" s="65"/>
    </row>
    <row r="39" ht="21.2" customHeight="1" spans="1:4">
      <c r="A39" s="79" t="s">
        <v>45</v>
      </c>
      <c r="B39" s="89">
        <f>SUM(B7:B38)</f>
        <v>5912.0929</v>
      </c>
      <c r="C39" s="79" t="s">
        <v>46</v>
      </c>
      <c r="D39" s="89">
        <f>SUM(D7:D38)</f>
        <v>5912.0929</v>
      </c>
    </row>
    <row r="40" ht="21.2" customHeight="1" spans="1:4">
      <c r="A40" s="62" t="s">
        <v>47</v>
      </c>
      <c r="B40" s="65"/>
      <c r="C40" s="6" t="s">
        <v>48</v>
      </c>
      <c r="D40" s="64"/>
    </row>
    <row r="41" ht="24.2" customHeight="1" spans="1:4">
      <c r="A41" s="62" t="s">
        <v>49</v>
      </c>
      <c r="B41" s="65"/>
      <c r="C41" s="7"/>
      <c r="D41" s="65"/>
    </row>
    <row r="42" ht="18.95" customHeight="1" spans="1:4">
      <c r="A42" s="62" t="s">
        <v>50</v>
      </c>
      <c r="B42" s="65"/>
      <c r="C42" s="7"/>
      <c r="D42" s="65"/>
    </row>
    <row r="43" ht="20.65" customHeight="1" spans="1:4">
      <c r="A43" s="62" t="s">
        <v>51</v>
      </c>
      <c r="B43" s="65"/>
      <c r="C43" s="14"/>
      <c r="D43" s="65"/>
    </row>
    <row r="44" ht="25.9" customHeight="1" spans="1:4">
      <c r="A44" s="62" t="s">
        <v>52</v>
      </c>
      <c r="B44" s="65"/>
      <c r="C44" s="14"/>
      <c r="D44" s="65"/>
    </row>
    <row r="45" ht="42.2" customHeight="1" spans="1:5">
      <c r="A45" s="88" t="s">
        <v>53</v>
      </c>
      <c r="B45" s="90">
        <f>+B39</f>
        <v>5912.0929</v>
      </c>
      <c r="C45" s="88" t="s">
        <v>54</v>
      </c>
      <c r="D45" s="90">
        <f>+D39</f>
        <v>5912.0929</v>
      </c>
      <c r="E45" s="91">
        <f>+B45-D45</f>
        <v>0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32" sqref="A31:F32"/>
    </sheetView>
  </sheetViews>
  <sheetFormatPr defaultColWidth="9.125" defaultRowHeight="12.75" outlineLevelCol="7"/>
  <cols>
    <col min="1" max="3" width="3.125" style="26" customWidth="1"/>
    <col min="4" max="4" width="37.375" style="26" customWidth="1"/>
    <col min="5" max="7" width="16" style="26" customWidth="1"/>
    <col min="8" max="8" width="9.75" style="26" customWidth="1"/>
    <col min="9" max="16384" width="9.125" style="26"/>
  </cols>
  <sheetData>
    <row r="1" customHeight="1" spans="1:8">
      <c r="A1" s="27" t="s">
        <v>223</v>
      </c>
      <c r="G1" s="28"/>
      <c r="H1" s="29"/>
    </row>
    <row r="2" s="23" customFormat="1" ht="29.1" customHeight="1" spans="1:8">
      <c r="A2" s="30" t="s">
        <v>224</v>
      </c>
      <c r="B2" s="30"/>
      <c r="C2" s="30"/>
      <c r="D2" s="30"/>
      <c r="E2" s="30"/>
      <c r="F2" s="30"/>
      <c r="G2" s="30"/>
      <c r="H2" s="29"/>
    </row>
    <row r="3" customHeight="1" spans="7:8">
      <c r="G3" s="28"/>
      <c r="H3" s="29"/>
    </row>
    <row r="4" ht="24" customHeight="1" spans="1:8">
      <c r="A4" s="25" t="s">
        <v>2</v>
      </c>
      <c r="G4" s="28" t="s">
        <v>225</v>
      </c>
      <c r="H4" s="29"/>
    </row>
    <row r="5" ht="21.95" customHeight="1" spans="1:8">
      <c r="A5" s="31" t="s">
        <v>86</v>
      </c>
      <c r="B5" s="32"/>
      <c r="C5" s="32"/>
      <c r="D5" s="32"/>
      <c r="E5" s="33" t="s">
        <v>226</v>
      </c>
      <c r="F5" s="33"/>
      <c r="G5" s="33"/>
      <c r="H5" s="29"/>
    </row>
    <row r="6" ht="15.6" customHeight="1" spans="1:8">
      <c r="A6" s="34" t="s">
        <v>227</v>
      </c>
      <c r="B6" s="35"/>
      <c r="C6" s="35"/>
      <c r="D6" s="36" t="s">
        <v>97</v>
      </c>
      <c r="E6" s="35" t="s">
        <v>63</v>
      </c>
      <c r="F6" s="35" t="s">
        <v>78</v>
      </c>
      <c r="G6" s="35" t="s">
        <v>79</v>
      </c>
      <c r="H6" s="29"/>
    </row>
    <row r="7" ht="15.6" customHeight="1" spans="1:8">
      <c r="A7" s="34"/>
      <c r="B7" s="35"/>
      <c r="C7" s="35"/>
      <c r="D7" s="36"/>
      <c r="E7" s="35"/>
      <c r="F7" s="35"/>
      <c r="G7" s="35"/>
      <c r="H7" s="29"/>
    </row>
    <row r="8" ht="15.6" customHeight="1" spans="1:8">
      <c r="A8" s="37"/>
      <c r="B8" s="38"/>
      <c r="C8" s="38"/>
      <c r="D8" s="39"/>
      <c r="E8" s="35"/>
      <c r="F8" s="35"/>
      <c r="G8" s="35"/>
      <c r="H8" s="29"/>
    </row>
    <row r="9" ht="26.1" customHeight="1" spans="1:8">
      <c r="A9" s="40" t="s">
        <v>228</v>
      </c>
      <c r="B9" s="41"/>
      <c r="C9" s="41"/>
      <c r="D9" s="41"/>
      <c r="E9" s="36" t="s">
        <v>229</v>
      </c>
      <c r="F9" s="36" t="s">
        <v>230</v>
      </c>
      <c r="G9" s="36" t="s">
        <v>231</v>
      </c>
      <c r="H9" s="29"/>
    </row>
    <row r="10" ht="26.1" customHeight="1" spans="1:8">
      <c r="A10" s="40" t="s">
        <v>63</v>
      </c>
      <c r="B10" s="41"/>
      <c r="C10" s="41"/>
      <c r="D10" s="41"/>
      <c r="E10" s="42">
        <v>0</v>
      </c>
      <c r="F10" s="42">
        <v>0</v>
      </c>
      <c r="G10" s="42">
        <v>0</v>
      </c>
      <c r="H10" s="29"/>
    </row>
    <row r="11" s="24" customFormat="1" ht="15.6" customHeight="1" spans="1:8">
      <c r="A11" s="43" t="s">
        <v>160</v>
      </c>
      <c r="B11" s="43"/>
      <c r="C11" s="43"/>
      <c r="D11" s="43"/>
      <c r="E11" s="43"/>
      <c r="F11" s="43"/>
      <c r="G11" s="43"/>
      <c r="H11" s="29"/>
    </row>
    <row r="12" s="25" customFormat="1" ht="12" customHeight="1" spans="8:8">
      <c r="H12" s="29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M24" sqref="M24"/>
    </sheetView>
  </sheetViews>
  <sheetFormatPr defaultColWidth="9" defaultRowHeight="13.5"/>
  <cols>
    <col min="2" max="2" width="10.25" customWidth="1"/>
    <col min="6" max="6" width="14.375" customWidth="1"/>
  </cols>
  <sheetData>
    <row r="1" spans="1:12">
      <c r="A1" s="5" t="s">
        <v>232</v>
      </c>
      <c r="B1" s="5"/>
      <c r="C1" s="5"/>
      <c r="D1" s="5"/>
      <c r="F1" s="5"/>
      <c r="G1" s="5"/>
      <c r="L1" s="5"/>
    </row>
    <row r="2" ht="24" spans="1:13">
      <c r="A2" s="19" t="s">
        <v>233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>
      <c r="A4" s="5"/>
      <c r="B4" s="5"/>
      <c r="C4" s="5"/>
      <c r="D4" s="5"/>
      <c r="F4" s="5"/>
      <c r="G4" s="5"/>
      <c r="L4" s="18" t="s">
        <v>225</v>
      </c>
      <c r="M4" s="18"/>
    </row>
    <row r="5" spans="1:13">
      <c r="A5" s="6" t="s">
        <v>234</v>
      </c>
      <c r="B5" s="6" t="s">
        <v>235</v>
      </c>
      <c r="C5" s="6" t="s">
        <v>236</v>
      </c>
      <c r="D5" s="6" t="s">
        <v>237</v>
      </c>
      <c r="E5" s="6" t="s">
        <v>238</v>
      </c>
      <c r="F5" s="6"/>
      <c r="G5" s="6"/>
      <c r="H5" s="6"/>
      <c r="I5" s="6"/>
      <c r="J5" s="6"/>
      <c r="K5" s="6"/>
      <c r="L5" s="6"/>
      <c r="M5" s="6"/>
    </row>
    <row r="6" ht="22.5" spans="1:13">
      <c r="A6" s="9"/>
      <c r="B6" s="9"/>
      <c r="C6" s="9"/>
      <c r="D6" s="9"/>
      <c r="E6" s="9" t="s">
        <v>239</v>
      </c>
      <c r="F6" s="9" t="s">
        <v>240</v>
      </c>
      <c r="G6" s="9" t="s">
        <v>241</v>
      </c>
      <c r="H6" s="9" t="s">
        <v>242</v>
      </c>
      <c r="I6" s="9" t="s">
        <v>243</v>
      </c>
      <c r="J6" s="9" t="s">
        <v>244</v>
      </c>
      <c r="K6" s="9" t="s">
        <v>245</v>
      </c>
      <c r="L6" s="9" t="s">
        <v>246</v>
      </c>
      <c r="M6" s="9" t="s">
        <v>247</v>
      </c>
    </row>
    <row r="7" ht="20.1" customHeight="1" spans="1:13">
      <c r="A7" s="20"/>
      <c r="B7" s="20"/>
      <c r="C7" s="21"/>
      <c r="D7" s="20"/>
      <c r="E7" s="22" t="s">
        <v>248</v>
      </c>
      <c r="F7" s="22" t="s">
        <v>249</v>
      </c>
      <c r="G7" s="20"/>
      <c r="H7" s="20"/>
      <c r="I7" s="20"/>
      <c r="J7" s="20"/>
      <c r="K7" s="20"/>
      <c r="L7" s="20"/>
      <c r="M7" s="20"/>
    </row>
    <row r="8" ht="20.1" customHeight="1" spans="1:13">
      <c r="A8" s="20"/>
      <c r="B8" s="20"/>
      <c r="C8" s="21"/>
      <c r="D8" s="20"/>
      <c r="E8" s="22"/>
      <c r="F8" s="22" t="s">
        <v>250</v>
      </c>
      <c r="G8" s="20"/>
      <c r="H8" s="20"/>
      <c r="I8" s="20"/>
      <c r="J8" s="20"/>
      <c r="K8" s="20"/>
      <c r="L8" s="20"/>
      <c r="M8" s="20"/>
    </row>
    <row r="9" ht="20.1" customHeight="1" spans="1:13">
      <c r="A9" s="20"/>
      <c r="B9" s="20"/>
      <c r="C9" s="21"/>
      <c r="D9" s="20"/>
      <c r="E9" s="22"/>
      <c r="F9" s="22" t="s">
        <v>251</v>
      </c>
      <c r="G9" s="20"/>
      <c r="H9" s="20"/>
      <c r="I9" s="20"/>
      <c r="J9" s="20"/>
      <c r="K9" s="20"/>
      <c r="L9" s="20"/>
      <c r="M9" s="20"/>
    </row>
    <row r="10" ht="20.1" customHeight="1" spans="1:13">
      <c r="A10" s="20"/>
      <c r="B10" s="20"/>
      <c r="C10" s="21"/>
      <c r="D10" s="20"/>
      <c r="E10" s="22" t="s">
        <v>252</v>
      </c>
      <c r="F10" s="22" t="s">
        <v>253</v>
      </c>
      <c r="G10" s="20"/>
      <c r="H10" s="20"/>
      <c r="I10" s="20"/>
      <c r="J10" s="20"/>
      <c r="K10" s="20"/>
      <c r="L10" s="20"/>
      <c r="M10" s="20"/>
    </row>
    <row r="11" ht="20.1" customHeight="1" spans="1:13">
      <c r="A11" s="20"/>
      <c r="B11" s="20"/>
      <c r="C11" s="21"/>
      <c r="D11" s="20"/>
      <c r="E11" s="22"/>
      <c r="F11" s="22" t="s">
        <v>254</v>
      </c>
      <c r="G11" s="20"/>
      <c r="H11" s="20"/>
      <c r="I11" s="20"/>
      <c r="J11" s="20"/>
      <c r="K11" s="20"/>
      <c r="L11" s="20"/>
      <c r="M11" s="20"/>
    </row>
    <row r="12" ht="20.1" customHeight="1" spans="1:13">
      <c r="A12" s="20"/>
      <c r="B12" s="20"/>
      <c r="C12" s="21"/>
      <c r="D12" s="20"/>
      <c r="E12" s="22"/>
      <c r="F12" s="22" t="s">
        <v>255</v>
      </c>
      <c r="G12" s="20"/>
      <c r="H12" s="20"/>
      <c r="I12" s="20"/>
      <c r="J12" s="20"/>
      <c r="K12" s="20"/>
      <c r="L12" s="20"/>
      <c r="M12" s="20"/>
    </row>
    <row r="13" ht="20.1" customHeight="1" spans="1:13">
      <c r="A13" s="20"/>
      <c r="B13" s="20"/>
      <c r="C13" s="21"/>
      <c r="D13" s="20"/>
      <c r="E13" s="22" t="s">
        <v>256</v>
      </c>
      <c r="F13" s="22" t="s">
        <v>257</v>
      </c>
      <c r="G13" s="20"/>
      <c r="H13" s="20"/>
      <c r="I13" s="20"/>
      <c r="J13" s="20"/>
      <c r="K13" s="20"/>
      <c r="L13" s="20"/>
      <c r="M13" s="20"/>
    </row>
    <row r="14" ht="20.1" customHeight="1" spans="1:13">
      <c r="A14" s="20"/>
      <c r="B14" s="20"/>
      <c r="C14" s="21"/>
      <c r="D14" s="20"/>
      <c r="E14" s="22"/>
      <c r="F14" s="22" t="s">
        <v>258</v>
      </c>
      <c r="G14" s="20"/>
      <c r="H14" s="20"/>
      <c r="I14" s="20"/>
      <c r="J14" s="20"/>
      <c r="K14" s="20"/>
      <c r="L14" s="20"/>
      <c r="M14" s="20"/>
    </row>
    <row r="15" ht="20.1" customHeight="1" spans="1:13">
      <c r="A15" s="20"/>
      <c r="B15" s="20"/>
      <c r="C15" s="21"/>
      <c r="D15" s="20"/>
      <c r="E15" s="22"/>
      <c r="F15" s="22" t="s">
        <v>259</v>
      </c>
      <c r="G15" s="20"/>
      <c r="H15" s="20"/>
      <c r="I15" s="20"/>
      <c r="J15" s="20"/>
      <c r="K15" s="20"/>
      <c r="L15" s="20"/>
      <c r="M15" s="20"/>
    </row>
    <row r="16" ht="20.1" customHeight="1" spans="1:13">
      <c r="A16" s="20"/>
      <c r="B16" s="20"/>
      <c r="C16" s="21"/>
      <c r="D16" s="20"/>
      <c r="E16" s="22"/>
      <c r="F16" s="22" t="s">
        <v>260</v>
      </c>
      <c r="G16" s="20"/>
      <c r="H16" s="20"/>
      <c r="I16" s="20"/>
      <c r="J16" s="20"/>
      <c r="K16" s="20"/>
      <c r="L16" s="20"/>
      <c r="M16" s="20"/>
    </row>
    <row r="17" ht="20.1" customHeight="1" spans="1:13">
      <c r="A17" s="20"/>
      <c r="B17" s="20"/>
      <c r="C17" s="21"/>
      <c r="D17" s="20"/>
      <c r="E17" s="22" t="s">
        <v>261</v>
      </c>
      <c r="F17" s="22" t="s">
        <v>262</v>
      </c>
      <c r="G17" s="20"/>
      <c r="H17" s="20"/>
      <c r="I17" s="20"/>
      <c r="J17" s="20"/>
      <c r="K17" s="20"/>
      <c r="L17" s="20"/>
      <c r="M17" s="20"/>
    </row>
  </sheetData>
  <mergeCells count="15">
    <mergeCell ref="A2:M2"/>
    <mergeCell ref="A3:M3"/>
    <mergeCell ref="L4:M4"/>
    <mergeCell ref="E5:M5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</mergeCells>
  <pageMargins left="0.75" right="0.75" top="1" bottom="1" header="0.511805555555556" footer="0.51180555555555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view="pageBreakPreview" zoomScale="115" zoomScaleNormal="85" workbookViewId="0">
      <selection activeCell="J22" sqref="J22"/>
    </sheetView>
  </sheetViews>
  <sheetFormatPr defaultColWidth="7" defaultRowHeight="12"/>
  <cols>
    <col min="1" max="1" width="7.375" style="1" customWidth="1"/>
    <col min="2" max="2" width="7.25" style="1" customWidth="1"/>
    <col min="3" max="3" width="8.25" style="1" customWidth="1"/>
    <col min="4" max="4" width="8.125" style="1" customWidth="1"/>
    <col min="5" max="5" width="7.25" style="1" customWidth="1"/>
    <col min="6" max="6" width="8.25" style="1" customWidth="1"/>
    <col min="7" max="7" width="5.5" style="1" customWidth="1"/>
    <col min="8" max="8" width="8.375" style="1" customWidth="1"/>
    <col min="9" max="9" width="8.375" style="2" customWidth="1"/>
    <col min="10" max="10" width="21.375" style="1" customWidth="1"/>
    <col min="11" max="11" width="12.125" style="1" customWidth="1"/>
    <col min="12" max="12" width="9.125" style="1" customWidth="1"/>
    <col min="13" max="13" width="15.75" style="1" customWidth="1"/>
    <col min="14" max="14" width="17.875" style="1" customWidth="1"/>
    <col min="15" max="15" width="9.75" style="1" customWidth="1"/>
    <col min="16" max="17" width="9" style="1" customWidth="1"/>
    <col min="18" max="18" width="43.875" style="1" customWidth="1"/>
    <col min="19" max="19" width="45.875" style="1" customWidth="1"/>
    <col min="20" max="34" width="9" style="1" customWidth="1"/>
    <col min="35" max="16384" width="7" style="1"/>
  </cols>
  <sheetData>
    <row r="1" ht="20.1" customHeight="1" spans="1:1">
      <c r="A1" s="1" t="s">
        <v>263</v>
      </c>
    </row>
    <row r="2" customFormat="1" ht="42.2" customHeight="1" spans="1:20">
      <c r="A2" s="3" t="s">
        <v>264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1" ht="23.25" customHeight="1" spans="1:2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customFormat="1" ht="16.35" customHeight="1" spans="1:20">
      <c r="A4" s="5"/>
      <c r="B4" s="5"/>
      <c r="C4" s="5"/>
      <c r="D4" s="5"/>
      <c r="E4" s="5"/>
      <c r="F4" s="5"/>
      <c r="G4" s="5"/>
      <c r="H4" s="5"/>
      <c r="I4" s="5"/>
      <c r="J4" s="5"/>
      <c r="K4" s="5"/>
      <c r="R4" s="18" t="s">
        <v>225</v>
      </c>
      <c r="S4" s="18"/>
      <c r="T4" s="18"/>
    </row>
    <row r="5" customFormat="1" ht="18.2" customHeight="1" spans="1:20">
      <c r="A5" s="6" t="s">
        <v>146</v>
      </c>
      <c r="B5" s="6" t="s">
        <v>147</v>
      </c>
      <c r="C5" s="6" t="s">
        <v>265</v>
      </c>
      <c r="D5" s="6"/>
      <c r="E5" s="6"/>
      <c r="F5" s="6"/>
      <c r="G5" s="6"/>
      <c r="H5" s="6"/>
      <c r="I5" s="6"/>
      <c r="J5" s="9" t="s">
        <v>266</v>
      </c>
      <c r="K5" s="6" t="s">
        <v>267</v>
      </c>
      <c r="L5" s="10" t="s">
        <v>268</v>
      </c>
      <c r="M5" s="10"/>
      <c r="N5" s="10"/>
      <c r="O5" s="10"/>
      <c r="P5" s="10"/>
      <c r="Q5" s="10"/>
      <c r="R5" s="10"/>
      <c r="S5" s="10"/>
      <c r="T5" s="10"/>
    </row>
    <row r="6" customFormat="1" ht="18.95" customHeight="1" spans="1:20">
      <c r="A6" s="6"/>
      <c r="B6" s="6"/>
      <c r="C6" s="6" t="s">
        <v>269</v>
      </c>
      <c r="D6" s="6" t="s">
        <v>270</v>
      </c>
      <c r="E6" s="6"/>
      <c r="F6" s="6"/>
      <c r="G6" s="6"/>
      <c r="H6" s="6" t="s">
        <v>271</v>
      </c>
      <c r="I6" s="6"/>
      <c r="J6" s="11"/>
      <c r="K6" s="6"/>
      <c r="L6" s="10"/>
      <c r="M6" s="10"/>
      <c r="N6" s="10"/>
      <c r="O6" s="10"/>
      <c r="P6" s="10"/>
      <c r="Q6" s="10"/>
      <c r="R6" s="10"/>
      <c r="S6" s="10"/>
      <c r="T6" s="10"/>
    </row>
    <row r="7" customFormat="1" ht="31.15" customHeight="1" spans="1:20">
      <c r="A7" s="6"/>
      <c r="B7" s="6"/>
      <c r="C7" s="6"/>
      <c r="D7" s="6" t="s">
        <v>168</v>
      </c>
      <c r="E7" s="6" t="s">
        <v>272</v>
      </c>
      <c r="F7" s="6" t="s">
        <v>273</v>
      </c>
      <c r="G7" s="6" t="s">
        <v>274</v>
      </c>
      <c r="H7" s="6" t="s">
        <v>78</v>
      </c>
      <c r="I7" s="6" t="s">
        <v>79</v>
      </c>
      <c r="J7" s="12"/>
      <c r="K7" s="6"/>
      <c r="L7" s="6" t="s">
        <v>239</v>
      </c>
      <c r="M7" s="6" t="s">
        <v>240</v>
      </c>
      <c r="N7" s="6" t="s">
        <v>241</v>
      </c>
      <c r="O7" s="6" t="s">
        <v>246</v>
      </c>
      <c r="P7" s="6" t="s">
        <v>242</v>
      </c>
      <c r="Q7" s="6" t="s">
        <v>275</v>
      </c>
      <c r="R7" s="6" t="s">
        <v>276</v>
      </c>
      <c r="S7" s="6" t="s">
        <v>277</v>
      </c>
      <c r="T7" s="6" t="s">
        <v>247</v>
      </c>
    </row>
    <row r="8" ht="20.1" customHeight="1" spans="1:20">
      <c r="A8" s="7">
        <v>124001</v>
      </c>
      <c r="B8" s="7" t="s">
        <v>75</v>
      </c>
      <c r="C8" s="8">
        <v>5912.0929</v>
      </c>
      <c r="D8" s="8">
        <v>5376.9929</v>
      </c>
      <c r="E8" s="8">
        <v>535.1</v>
      </c>
      <c r="F8" s="8"/>
      <c r="G8" s="8"/>
      <c r="H8" s="8">
        <v>3120.3489</v>
      </c>
      <c r="I8" s="8">
        <v>2791.744</v>
      </c>
      <c r="J8" s="13" t="s">
        <v>278</v>
      </c>
      <c r="K8" s="14" t="s">
        <v>279</v>
      </c>
      <c r="L8" s="7" t="s">
        <v>248</v>
      </c>
      <c r="M8" s="7" t="s">
        <v>249</v>
      </c>
      <c r="N8" s="14" t="s">
        <v>280</v>
      </c>
      <c r="O8" s="14" t="s">
        <v>281</v>
      </c>
      <c r="P8" s="15">
        <v>2791.744</v>
      </c>
      <c r="Q8" s="14" t="s">
        <v>282</v>
      </c>
      <c r="R8" s="14" t="s">
        <v>283</v>
      </c>
      <c r="S8" s="14" t="s">
        <v>284</v>
      </c>
      <c r="T8" s="14"/>
    </row>
    <row r="9" ht="20.1" customHeight="1" spans="1:20">
      <c r="A9" s="7"/>
      <c r="B9" s="7"/>
      <c r="C9" s="8"/>
      <c r="D9" s="8"/>
      <c r="E9" s="8"/>
      <c r="F9" s="8"/>
      <c r="G9" s="8"/>
      <c r="H9" s="8"/>
      <c r="I9" s="8"/>
      <c r="J9" s="16"/>
      <c r="K9" s="14"/>
      <c r="L9" s="7"/>
      <c r="M9" s="7" t="s">
        <v>250</v>
      </c>
      <c r="N9" s="14" t="s">
        <v>285</v>
      </c>
      <c r="O9" s="14" t="s">
        <v>286</v>
      </c>
      <c r="P9" s="14">
        <v>0</v>
      </c>
      <c r="Q9" s="14" t="s">
        <v>287</v>
      </c>
      <c r="R9" s="14" t="s">
        <v>288</v>
      </c>
      <c r="S9" s="14" t="s">
        <v>289</v>
      </c>
      <c r="T9" s="14"/>
    </row>
    <row r="10" ht="20.1" customHeight="1" spans="1:20">
      <c r="A10" s="7"/>
      <c r="B10" s="7"/>
      <c r="C10" s="8"/>
      <c r="D10" s="8"/>
      <c r="E10" s="8"/>
      <c r="F10" s="8"/>
      <c r="G10" s="8"/>
      <c r="H10" s="8"/>
      <c r="I10" s="8"/>
      <c r="J10" s="16"/>
      <c r="K10" s="14"/>
      <c r="L10" s="7"/>
      <c r="M10" s="7" t="s">
        <v>251</v>
      </c>
      <c r="N10" s="14"/>
      <c r="O10" s="14"/>
      <c r="P10" s="14"/>
      <c r="Q10" s="14"/>
      <c r="R10" s="14"/>
      <c r="S10" s="14"/>
      <c r="T10" s="14"/>
    </row>
    <row r="11" ht="20.1" customHeight="1" spans="1:20">
      <c r="A11" s="7"/>
      <c r="B11" s="7"/>
      <c r="C11" s="8"/>
      <c r="D11" s="8"/>
      <c r="E11" s="8"/>
      <c r="F11" s="8"/>
      <c r="G11" s="8"/>
      <c r="H11" s="8"/>
      <c r="I11" s="8"/>
      <c r="J11" s="16"/>
      <c r="K11" s="14"/>
      <c r="L11" s="7" t="s">
        <v>252</v>
      </c>
      <c r="M11" s="7" t="s">
        <v>253</v>
      </c>
      <c r="N11" s="14" t="s">
        <v>290</v>
      </c>
      <c r="O11" s="14" t="s">
        <v>291</v>
      </c>
      <c r="P11" s="14">
        <v>100</v>
      </c>
      <c r="Q11" s="14" t="s">
        <v>287</v>
      </c>
      <c r="R11" s="14" t="s">
        <v>292</v>
      </c>
      <c r="S11" s="14" t="s">
        <v>293</v>
      </c>
      <c r="T11" s="14"/>
    </row>
    <row r="12" ht="20.1" customHeight="1" spans="1:20">
      <c r="A12" s="7"/>
      <c r="B12" s="7"/>
      <c r="C12" s="8"/>
      <c r="D12" s="8"/>
      <c r="E12" s="8"/>
      <c r="F12" s="8"/>
      <c r="G12" s="8"/>
      <c r="H12" s="8"/>
      <c r="I12" s="8"/>
      <c r="J12" s="16"/>
      <c r="K12" s="14"/>
      <c r="L12" s="7"/>
      <c r="M12" s="7" t="s">
        <v>254</v>
      </c>
      <c r="N12" s="14" t="s">
        <v>294</v>
      </c>
      <c r="O12" s="14" t="s">
        <v>291</v>
      </c>
      <c r="P12" s="14">
        <v>100</v>
      </c>
      <c r="Q12" s="14" t="s">
        <v>287</v>
      </c>
      <c r="R12" s="14" t="s">
        <v>295</v>
      </c>
      <c r="S12" s="14" t="s">
        <v>296</v>
      </c>
      <c r="T12" s="14"/>
    </row>
    <row r="13" ht="20.1" customHeight="1" spans="1:20">
      <c r="A13" s="7"/>
      <c r="B13" s="7"/>
      <c r="C13" s="8"/>
      <c r="D13" s="8"/>
      <c r="E13" s="8"/>
      <c r="F13" s="8"/>
      <c r="G13" s="8"/>
      <c r="H13" s="8"/>
      <c r="I13" s="8"/>
      <c r="J13" s="16"/>
      <c r="K13" s="14"/>
      <c r="L13" s="7"/>
      <c r="M13" s="7" t="s">
        <v>255</v>
      </c>
      <c r="N13" s="14" t="s">
        <v>297</v>
      </c>
      <c r="O13" s="14" t="s">
        <v>286</v>
      </c>
      <c r="P13" s="14">
        <v>90</v>
      </c>
      <c r="Q13" s="14" t="s">
        <v>287</v>
      </c>
      <c r="R13" s="14" t="s">
        <v>298</v>
      </c>
      <c r="S13" s="14" t="s">
        <v>299</v>
      </c>
      <c r="T13" s="14"/>
    </row>
    <row r="14" ht="20.1" customHeight="1" spans="1:20">
      <c r="A14" s="7"/>
      <c r="B14" s="7"/>
      <c r="C14" s="8"/>
      <c r="D14" s="8"/>
      <c r="E14" s="8"/>
      <c r="F14" s="8"/>
      <c r="G14" s="8"/>
      <c r="H14" s="8"/>
      <c r="I14" s="8"/>
      <c r="J14" s="16"/>
      <c r="K14" s="14"/>
      <c r="L14" s="7" t="s">
        <v>256</v>
      </c>
      <c r="M14" s="7" t="s">
        <v>257</v>
      </c>
      <c r="N14" s="14" t="s">
        <v>300</v>
      </c>
      <c r="O14" s="14" t="s">
        <v>301</v>
      </c>
      <c r="P14" s="14" t="s">
        <v>302</v>
      </c>
      <c r="Q14" s="14" t="s">
        <v>301</v>
      </c>
      <c r="R14" s="14" t="s">
        <v>303</v>
      </c>
      <c r="S14" s="14" t="s">
        <v>304</v>
      </c>
      <c r="T14" s="14"/>
    </row>
    <row r="15" ht="20.1" customHeight="1" spans="1:20">
      <c r="A15" s="7"/>
      <c r="B15" s="7"/>
      <c r="C15" s="8"/>
      <c r="D15" s="8"/>
      <c r="E15" s="8"/>
      <c r="F15" s="8"/>
      <c r="G15" s="8"/>
      <c r="H15" s="8"/>
      <c r="I15" s="8"/>
      <c r="J15" s="16"/>
      <c r="K15" s="14"/>
      <c r="L15" s="7"/>
      <c r="M15" s="7" t="s">
        <v>258</v>
      </c>
      <c r="N15" s="14" t="s">
        <v>305</v>
      </c>
      <c r="O15" s="14" t="s">
        <v>301</v>
      </c>
      <c r="P15" s="14" t="s">
        <v>302</v>
      </c>
      <c r="Q15" s="14" t="s">
        <v>301</v>
      </c>
      <c r="R15" s="14" t="s">
        <v>306</v>
      </c>
      <c r="S15" s="14" t="s">
        <v>307</v>
      </c>
      <c r="T15" s="14"/>
    </row>
    <row r="16" ht="20.1" customHeight="1" spans="1:20">
      <c r="A16" s="7"/>
      <c r="B16" s="7"/>
      <c r="C16" s="8"/>
      <c r="D16" s="8"/>
      <c r="E16" s="8"/>
      <c r="F16" s="8"/>
      <c r="G16" s="8"/>
      <c r="H16" s="8"/>
      <c r="I16" s="8"/>
      <c r="J16" s="16"/>
      <c r="K16" s="14"/>
      <c r="L16" s="7"/>
      <c r="M16" s="7" t="s">
        <v>259</v>
      </c>
      <c r="N16" s="14" t="s">
        <v>308</v>
      </c>
      <c r="O16" s="14" t="s">
        <v>301</v>
      </c>
      <c r="P16" s="14" t="s">
        <v>302</v>
      </c>
      <c r="Q16" s="14" t="s">
        <v>301</v>
      </c>
      <c r="R16" s="14" t="s">
        <v>309</v>
      </c>
      <c r="S16" s="14" t="s">
        <v>310</v>
      </c>
      <c r="T16" s="14"/>
    </row>
    <row r="17" ht="20.1" customHeight="1" spans="1:20">
      <c r="A17" s="7"/>
      <c r="B17" s="7"/>
      <c r="C17" s="8"/>
      <c r="D17" s="8"/>
      <c r="E17" s="8"/>
      <c r="F17" s="8"/>
      <c r="G17" s="8"/>
      <c r="H17" s="8"/>
      <c r="I17" s="8"/>
      <c r="J17" s="16"/>
      <c r="K17" s="14"/>
      <c r="L17" s="7"/>
      <c r="M17" s="7" t="s">
        <v>260</v>
      </c>
      <c r="N17" s="14" t="s">
        <v>311</v>
      </c>
      <c r="O17" s="14" t="s">
        <v>301</v>
      </c>
      <c r="P17" s="14" t="s">
        <v>302</v>
      </c>
      <c r="Q17" s="14" t="s">
        <v>301</v>
      </c>
      <c r="R17" s="14" t="s">
        <v>312</v>
      </c>
      <c r="S17" s="14" t="s">
        <v>313</v>
      </c>
      <c r="T17" s="14"/>
    </row>
    <row r="18" ht="20.1" customHeight="1" spans="1:20">
      <c r="A18" s="7"/>
      <c r="B18" s="7"/>
      <c r="C18" s="8"/>
      <c r="D18" s="8"/>
      <c r="E18" s="8"/>
      <c r="F18" s="8"/>
      <c r="G18" s="8"/>
      <c r="H18" s="8"/>
      <c r="I18" s="8"/>
      <c r="J18" s="17"/>
      <c r="K18" s="14"/>
      <c r="L18" s="7" t="s">
        <v>261</v>
      </c>
      <c r="M18" s="7" t="s">
        <v>262</v>
      </c>
      <c r="N18" s="14" t="s">
        <v>314</v>
      </c>
      <c r="O18" s="14" t="s">
        <v>286</v>
      </c>
      <c r="P18" s="14">
        <v>90</v>
      </c>
      <c r="Q18" s="14" t="s">
        <v>287</v>
      </c>
      <c r="R18" s="14" t="s">
        <v>315</v>
      </c>
      <c r="S18" s="14" t="s">
        <v>316</v>
      </c>
      <c r="T18" s="14"/>
    </row>
  </sheetData>
  <mergeCells count="26">
    <mergeCell ref="A2:T2"/>
    <mergeCell ref="A3:T3"/>
    <mergeCell ref="R4:T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5:K7"/>
    <mergeCell ref="K8:K18"/>
    <mergeCell ref="L8:L10"/>
    <mergeCell ref="L11:L13"/>
    <mergeCell ref="L14:L17"/>
    <mergeCell ref="L5:T6"/>
  </mergeCells>
  <pageMargins left="0.75" right="0.75" top="1" bottom="1" header="0.5" footer="0.5"/>
  <pageSetup paperSize="9" scale="4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D34" sqref="D34"/>
    </sheetView>
  </sheetViews>
  <sheetFormatPr defaultColWidth="10" defaultRowHeight="13.5" outlineLevelRow="7"/>
  <cols>
    <col min="1" max="1" width="6.875" customWidth="1"/>
    <col min="2" max="2" width="16.875" customWidth="1"/>
    <col min="3" max="3" width="10.375" customWidth="1"/>
    <col min="4" max="5" width="9.75" customWidth="1"/>
    <col min="6" max="6" width="9.125" customWidth="1"/>
    <col min="7" max="7" width="4.125" customWidth="1"/>
    <col min="8" max="8" width="6" customWidth="1"/>
    <col min="9" max="11" width="7.125" customWidth="1"/>
    <col min="12" max="12" width="5.875" customWidth="1"/>
    <col min="13" max="13" width="6.875" customWidth="1"/>
    <col min="14" max="14" width="9.25" customWidth="1"/>
    <col min="15" max="15" width="8.375" customWidth="1"/>
    <col min="16" max="16" width="7.75" customWidth="1"/>
    <col min="17" max="17" width="11" customWidth="1"/>
    <col min="18" max="20" width="9.75" customWidth="1"/>
  </cols>
  <sheetData>
    <row r="1" ht="22.9" customHeight="1" spans="1:17">
      <c r="A1" s="5" t="s">
        <v>55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35.85" customHeight="1" spans="1:17">
      <c r="A2" s="19" t="s">
        <v>56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31.15" customHeight="1" spans="1:17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ht="17.25" customHeight="1" spans="1:17">
      <c r="A4" s="46" t="s">
        <v>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ht="34.5" customHeight="1" spans="1:17">
      <c r="A5" s="6" t="s">
        <v>57</v>
      </c>
      <c r="B5" s="6"/>
      <c r="C5" s="6" t="s">
        <v>58</v>
      </c>
      <c r="D5" s="6" t="s">
        <v>59</v>
      </c>
      <c r="E5" s="6"/>
      <c r="F5" s="6"/>
      <c r="G5" s="6"/>
      <c r="H5" s="6"/>
      <c r="I5" s="6"/>
      <c r="J5" s="6"/>
      <c r="K5" s="6"/>
      <c r="L5" s="6" t="s">
        <v>60</v>
      </c>
      <c r="M5" s="6"/>
      <c r="N5" s="6"/>
      <c r="O5" s="6"/>
      <c r="P5" s="6"/>
      <c r="Q5" s="6"/>
    </row>
    <row r="6" ht="31.15" customHeight="1" spans="1:17">
      <c r="A6" s="6" t="s">
        <v>61</v>
      </c>
      <c r="B6" s="6" t="s">
        <v>62</v>
      </c>
      <c r="C6" s="6"/>
      <c r="D6" s="6" t="s">
        <v>63</v>
      </c>
      <c r="E6" s="6" t="s">
        <v>64</v>
      </c>
      <c r="F6" s="6" t="s">
        <v>65</v>
      </c>
      <c r="G6" s="6" t="s">
        <v>66</v>
      </c>
      <c r="H6" s="63" t="s">
        <v>67</v>
      </c>
      <c r="I6" s="63" t="s">
        <v>68</v>
      </c>
      <c r="J6" s="63" t="s">
        <v>69</v>
      </c>
      <c r="K6" s="6" t="s">
        <v>70</v>
      </c>
      <c r="L6" s="6" t="s">
        <v>63</v>
      </c>
      <c r="M6" s="6" t="s">
        <v>47</v>
      </c>
      <c r="N6" s="6"/>
      <c r="O6" s="6"/>
      <c r="P6" s="63" t="s">
        <v>71</v>
      </c>
      <c r="Q6" s="63" t="s">
        <v>52</v>
      </c>
    </row>
    <row r="7" ht="28.5" customHeight="1" spans="1:17">
      <c r="A7" s="6"/>
      <c r="B7" s="6"/>
      <c r="C7" s="6"/>
      <c r="D7" s="6"/>
      <c r="E7" s="6"/>
      <c r="F7" s="6"/>
      <c r="G7" s="6"/>
      <c r="H7" s="63"/>
      <c r="I7" s="63"/>
      <c r="J7" s="63"/>
      <c r="K7" s="6"/>
      <c r="L7" s="6"/>
      <c r="M7" s="6" t="s">
        <v>72</v>
      </c>
      <c r="N7" s="6" t="s">
        <v>73</v>
      </c>
      <c r="O7" s="6" t="s">
        <v>74</v>
      </c>
      <c r="P7" s="63"/>
      <c r="Q7" s="63"/>
    </row>
    <row r="8" ht="24" customHeight="1" spans="1:17">
      <c r="A8" s="58">
        <v>124001</v>
      </c>
      <c r="B8" s="6" t="s">
        <v>75</v>
      </c>
      <c r="C8" s="64">
        <f>+D8</f>
        <v>5912.0929</v>
      </c>
      <c r="D8" s="64">
        <f>SUM(E8:K8)</f>
        <v>5912.0929</v>
      </c>
      <c r="E8" s="64">
        <v>5912.0929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f>SUM(M8:S8)</f>
        <v>0</v>
      </c>
      <c r="M8" s="64">
        <v>0</v>
      </c>
      <c r="N8" s="64">
        <v>0</v>
      </c>
      <c r="O8" s="64">
        <v>0</v>
      </c>
      <c r="P8" s="64">
        <v>0</v>
      </c>
      <c r="Q8" s="64">
        <v>0</v>
      </c>
    </row>
  </sheetData>
  <mergeCells count="21">
    <mergeCell ref="A2:Q2"/>
    <mergeCell ref="A3:Q3"/>
    <mergeCell ref="A4:Q4"/>
    <mergeCell ref="A5:B5"/>
    <mergeCell ref="D5:K5"/>
    <mergeCell ref="L5:Q5"/>
    <mergeCell ref="M6:O6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F25" sqref="F25"/>
    </sheetView>
  </sheetViews>
  <sheetFormatPr defaultColWidth="10" defaultRowHeight="13.5" outlineLevelRow="6"/>
  <cols>
    <col min="1" max="1" width="10" customWidth="1"/>
    <col min="2" max="2" width="27.625" customWidth="1"/>
    <col min="3" max="3" width="15.5" customWidth="1"/>
    <col min="4" max="4" width="12.625" customWidth="1"/>
    <col min="5" max="5" width="13.5" customWidth="1"/>
    <col min="6" max="6" width="12.625" customWidth="1"/>
    <col min="7" max="7" width="16.25" customWidth="1"/>
    <col min="8" max="8" width="15.25" customWidth="1"/>
    <col min="9" max="9" width="16.5" customWidth="1"/>
    <col min="10" max="11" width="9.75" customWidth="1"/>
  </cols>
  <sheetData>
    <row r="1" ht="22.9" customHeight="1" spans="1:9">
      <c r="A1" s="5" t="s">
        <v>76</v>
      </c>
      <c r="B1" s="5"/>
      <c r="C1" s="5"/>
      <c r="D1" s="5"/>
      <c r="E1" s="5"/>
      <c r="F1" s="5"/>
      <c r="G1" s="5"/>
      <c r="H1" s="5"/>
      <c r="I1" s="5"/>
    </row>
    <row r="2" ht="35.85" customHeight="1" spans="1:9">
      <c r="A2" s="19" t="s">
        <v>77</v>
      </c>
      <c r="B2" s="19"/>
      <c r="C2" s="19"/>
      <c r="D2" s="19"/>
      <c r="E2" s="19"/>
      <c r="F2" s="19"/>
      <c r="G2" s="19"/>
      <c r="H2" s="19"/>
      <c r="I2" s="19"/>
    </row>
    <row r="3" ht="26.65" customHeight="1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ht="16.35" customHeight="1" spans="1:9">
      <c r="A4" s="46" t="s">
        <v>3</v>
      </c>
      <c r="B4" s="46"/>
      <c r="C4" s="46"/>
      <c r="D4" s="46"/>
      <c r="E4" s="46"/>
      <c r="F4" s="46"/>
      <c r="G4" s="46"/>
      <c r="H4" s="46"/>
      <c r="I4" s="46"/>
    </row>
    <row r="5" ht="23.1" customHeight="1" spans="1:9">
      <c r="A5" s="6" t="s">
        <v>57</v>
      </c>
      <c r="B5" s="83"/>
      <c r="C5" s="49" t="s">
        <v>58</v>
      </c>
      <c r="D5" s="49" t="s">
        <v>78</v>
      </c>
      <c r="E5" s="49"/>
      <c r="F5" s="49"/>
      <c r="G5" s="49" t="s">
        <v>79</v>
      </c>
      <c r="H5" s="49"/>
      <c r="I5" s="49"/>
    </row>
    <row r="6" ht="25.35" customHeight="1" spans="1:9">
      <c r="A6" s="6" t="s">
        <v>61</v>
      </c>
      <c r="B6" s="83" t="s">
        <v>62</v>
      </c>
      <c r="C6" s="49"/>
      <c r="D6" s="49" t="s">
        <v>63</v>
      </c>
      <c r="E6" s="49" t="s">
        <v>80</v>
      </c>
      <c r="F6" s="49" t="s">
        <v>81</v>
      </c>
      <c r="G6" s="49" t="s">
        <v>63</v>
      </c>
      <c r="H6" s="49" t="s">
        <v>82</v>
      </c>
      <c r="I6" s="49" t="s">
        <v>83</v>
      </c>
    </row>
    <row r="7" ht="22.9" customHeight="1" spans="1:9">
      <c r="A7" s="58">
        <v>124001</v>
      </c>
      <c r="B7" s="84" t="s">
        <v>75</v>
      </c>
      <c r="C7" s="85">
        <f>+D7+G7</f>
        <v>5912.0929</v>
      </c>
      <c r="D7" s="85">
        <f>+E7+F7</f>
        <v>3120.3489</v>
      </c>
      <c r="E7" s="85">
        <v>2757.2289</v>
      </c>
      <c r="F7" s="85">
        <v>363.12</v>
      </c>
      <c r="G7" s="85">
        <f>H7+I7</f>
        <v>2791.744</v>
      </c>
      <c r="H7" s="85">
        <v>2256.644</v>
      </c>
      <c r="I7" s="85">
        <v>535.1</v>
      </c>
    </row>
  </sheetData>
  <mergeCells count="7">
    <mergeCell ref="A2:I2"/>
    <mergeCell ref="A3:I3"/>
    <mergeCell ref="A4:I4"/>
    <mergeCell ref="A5:B5"/>
    <mergeCell ref="D5:F5"/>
    <mergeCell ref="G5:I5"/>
    <mergeCell ref="C5:C6"/>
  </mergeCells>
  <pageMargins left="0.786805555555556" right="0.235416666666667" top="0.235416666666667" bottom="0.15625" header="0" footer="0"/>
  <pageSetup paperSize="9" scale="9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workbookViewId="0">
      <selection activeCell="J22" sqref="J22"/>
    </sheetView>
  </sheetViews>
  <sheetFormatPr defaultColWidth="10" defaultRowHeight="13.5" outlineLevelCol="3"/>
  <cols>
    <col min="1" max="1" width="28" customWidth="1"/>
    <col min="2" max="2" width="35.5" customWidth="1"/>
    <col min="3" max="3" width="37.75" customWidth="1"/>
    <col min="4" max="4" width="25.875" customWidth="1"/>
    <col min="5" max="5" width="9.75" customWidth="1"/>
  </cols>
  <sheetData>
    <row r="1" ht="17.25" customHeight="1" spans="1:4">
      <c r="A1" s="5" t="s">
        <v>84</v>
      </c>
      <c r="B1" s="5"/>
      <c r="C1" s="5"/>
      <c r="D1" s="5"/>
    </row>
    <row r="2" ht="60.4" customHeight="1" spans="1:4">
      <c r="A2" s="19" t="s">
        <v>85</v>
      </c>
      <c r="B2" s="19"/>
      <c r="C2" s="19"/>
      <c r="D2" s="19"/>
    </row>
    <row r="3" ht="22.9" customHeight="1" spans="1:4">
      <c r="A3" s="4" t="s">
        <v>2</v>
      </c>
      <c r="B3" s="4"/>
      <c r="C3" s="4"/>
      <c r="D3" s="4"/>
    </row>
    <row r="4" ht="16.35" customHeight="1" spans="1:4">
      <c r="A4" s="46" t="s">
        <v>3</v>
      </c>
      <c r="B4" s="46"/>
      <c r="C4" s="46"/>
      <c r="D4" s="46"/>
    </row>
    <row r="5" ht="31.9" customHeight="1" spans="1:4">
      <c r="A5" s="10" t="s">
        <v>4</v>
      </c>
      <c r="B5" s="10"/>
      <c r="C5" s="10" t="s">
        <v>5</v>
      </c>
      <c r="D5" s="10"/>
    </row>
    <row r="6" ht="21.6" customHeight="1" spans="1:4">
      <c r="A6" s="79" t="s">
        <v>86</v>
      </c>
      <c r="B6" s="79" t="s">
        <v>7</v>
      </c>
      <c r="C6" s="79" t="s">
        <v>86</v>
      </c>
      <c r="D6" s="79" t="s">
        <v>7</v>
      </c>
    </row>
    <row r="7" ht="21.2" customHeight="1" spans="1:4">
      <c r="A7" s="14" t="s">
        <v>87</v>
      </c>
      <c r="B7" s="80">
        <f>+B8+B9</f>
        <v>5912.0929</v>
      </c>
      <c r="C7" s="14" t="s">
        <v>88</v>
      </c>
      <c r="D7" s="80">
        <f>+D8+D19</f>
        <v>5912.0929</v>
      </c>
    </row>
    <row r="8" spans="1:4">
      <c r="A8" s="14" t="s">
        <v>89</v>
      </c>
      <c r="B8" s="65">
        <v>5376.9929</v>
      </c>
      <c r="C8" s="14" t="s">
        <v>9</v>
      </c>
      <c r="D8" s="65">
        <v>5376.9929</v>
      </c>
    </row>
    <row r="9" spans="1:4">
      <c r="A9" s="14" t="s">
        <v>90</v>
      </c>
      <c r="B9" s="65">
        <v>535.1</v>
      </c>
      <c r="C9" s="14" t="s">
        <v>11</v>
      </c>
      <c r="D9" s="65"/>
    </row>
    <row r="10" spans="1:4">
      <c r="A10" s="14" t="s">
        <v>91</v>
      </c>
      <c r="B10" s="65"/>
      <c r="C10" s="14" t="s">
        <v>13</v>
      </c>
      <c r="D10" s="65"/>
    </row>
    <row r="11" spans="1:4">
      <c r="A11" s="14" t="s">
        <v>92</v>
      </c>
      <c r="B11" s="80"/>
      <c r="C11" s="14" t="s">
        <v>15</v>
      </c>
      <c r="D11" s="65"/>
    </row>
    <row r="12" spans="1:4">
      <c r="A12" s="14" t="s">
        <v>89</v>
      </c>
      <c r="B12" s="65"/>
      <c r="C12" s="14" t="s">
        <v>17</v>
      </c>
      <c r="D12" s="65"/>
    </row>
    <row r="13" spans="1:4">
      <c r="A13" s="14" t="s">
        <v>90</v>
      </c>
      <c r="B13" s="65"/>
      <c r="C13" s="14" t="s">
        <v>19</v>
      </c>
      <c r="D13" s="65"/>
    </row>
    <row r="14" spans="1:4">
      <c r="A14" s="14" t="s">
        <v>91</v>
      </c>
      <c r="B14" s="65"/>
      <c r="C14" s="14" t="s">
        <v>21</v>
      </c>
      <c r="D14" s="65"/>
    </row>
    <row r="15" spans="1:4">
      <c r="A15" s="14"/>
      <c r="B15" s="8"/>
      <c r="C15" s="14" t="s">
        <v>22</v>
      </c>
      <c r="D15" s="65"/>
    </row>
    <row r="16" spans="1:4">
      <c r="A16" s="14"/>
      <c r="B16" s="8"/>
      <c r="C16" s="14" t="s">
        <v>23</v>
      </c>
      <c r="D16" s="65"/>
    </row>
    <row r="17" spans="1:4">
      <c r="A17" s="14"/>
      <c r="B17" s="8"/>
      <c r="C17" s="14" t="s">
        <v>24</v>
      </c>
      <c r="D17" s="65"/>
    </row>
    <row r="18" spans="1:4">
      <c r="A18" s="14"/>
      <c r="B18" s="8"/>
      <c r="C18" s="14" t="s">
        <v>25</v>
      </c>
      <c r="D18" s="65"/>
    </row>
    <row r="19" spans="1:4">
      <c r="A19" s="14"/>
      <c r="B19" s="8"/>
      <c r="C19" s="14" t="s">
        <v>26</v>
      </c>
      <c r="D19" s="65">
        <v>535.1</v>
      </c>
    </row>
    <row r="20" spans="1:4">
      <c r="A20" s="14"/>
      <c r="B20" s="14"/>
      <c r="C20" s="14" t="s">
        <v>27</v>
      </c>
      <c r="D20" s="65"/>
    </row>
    <row r="21" spans="1:4">
      <c r="A21" s="14"/>
      <c r="B21" s="14"/>
      <c r="C21" s="14" t="s">
        <v>28</v>
      </c>
      <c r="D21" s="65"/>
    </row>
    <row r="22" spans="1:4">
      <c r="A22" s="14"/>
      <c r="B22" s="14"/>
      <c r="C22" s="14" t="s">
        <v>29</v>
      </c>
      <c r="D22" s="65"/>
    </row>
    <row r="23" spans="1:4">
      <c r="A23" s="14"/>
      <c r="B23" s="14"/>
      <c r="C23" s="14" t="s">
        <v>30</v>
      </c>
      <c r="D23" s="65"/>
    </row>
    <row r="24" spans="1:4">
      <c r="A24" s="14"/>
      <c r="B24" s="14"/>
      <c r="C24" s="14" t="s">
        <v>31</v>
      </c>
      <c r="D24" s="65"/>
    </row>
    <row r="25" spans="1:4">
      <c r="A25" s="14"/>
      <c r="B25" s="14"/>
      <c r="C25" s="14" t="s">
        <v>32</v>
      </c>
      <c r="D25" s="65"/>
    </row>
    <row r="26" spans="1:4">
      <c r="A26" s="14"/>
      <c r="B26" s="14"/>
      <c r="C26" s="14" t="s">
        <v>33</v>
      </c>
      <c r="D26" s="65"/>
    </row>
    <row r="27" spans="1:4">
      <c r="A27" s="14"/>
      <c r="B27" s="14"/>
      <c r="C27" s="14" t="s">
        <v>34</v>
      </c>
      <c r="D27" s="65"/>
    </row>
    <row r="28" spans="1:4">
      <c r="A28" s="14"/>
      <c r="B28" s="14"/>
      <c r="C28" s="14" t="s">
        <v>35</v>
      </c>
      <c r="D28" s="65"/>
    </row>
    <row r="29" spans="1:4">
      <c r="A29" s="14"/>
      <c r="B29" s="14"/>
      <c r="C29" s="14" t="s">
        <v>36</v>
      </c>
      <c r="D29" s="65"/>
    </row>
    <row r="30" spans="1:4">
      <c r="A30" s="14"/>
      <c r="B30" s="14"/>
      <c r="C30" s="14" t="s">
        <v>37</v>
      </c>
      <c r="D30" s="65"/>
    </row>
    <row r="31" spans="1:4">
      <c r="A31" s="14"/>
      <c r="B31" s="14"/>
      <c r="C31" s="14" t="s">
        <v>38</v>
      </c>
      <c r="D31" s="65"/>
    </row>
    <row r="32" spans="1:4">
      <c r="A32" s="14"/>
      <c r="B32" s="14"/>
      <c r="C32" s="14" t="s">
        <v>39</v>
      </c>
      <c r="D32" s="65"/>
    </row>
    <row r="33" spans="1:4">
      <c r="A33" s="14"/>
      <c r="B33" s="14"/>
      <c r="C33" s="14" t="s">
        <v>40</v>
      </c>
      <c r="D33" s="65"/>
    </row>
    <row r="34" spans="1:4">
      <c r="A34" s="14"/>
      <c r="B34" s="14"/>
      <c r="C34" s="14" t="s">
        <v>41</v>
      </c>
      <c r="D34" s="65"/>
    </row>
    <row r="35" spans="1:4">
      <c r="A35" s="14"/>
      <c r="B35" s="14"/>
      <c r="C35" s="14" t="s">
        <v>42</v>
      </c>
      <c r="D35" s="65"/>
    </row>
    <row r="36" spans="1:4">
      <c r="A36" s="14"/>
      <c r="B36" s="14"/>
      <c r="C36" s="14" t="s">
        <v>43</v>
      </c>
      <c r="D36" s="65"/>
    </row>
    <row r="37" spans="1:4">
      <c r="A37" s="14"/>
      <c r="B37" s="14"/>
      <c r="C37" s="14" t="s">
        <v>44</v>
      </c>
      <c r="D37" s="65"/>
    </row>
    <row r="38" spans="1:4">
      <c r="A38" s="14"/>
      <c r="B38" s="14"/>
      <c r="C38" s="14"/>
      <c r="D38" s="14"/>
    </row>
    <row r="39" spans="1:4">
      <c r="A39" s="14"/>
      <c r="B39" s="14"/>
      <c r="C39" s="14"/>
      <c r="D39" s="14"/>
    </row>
    <row r="40" spans="1:4">
      <c r="A40" s="14"/>
      <c r="B40" s="14"/>
      <c r="C40" s="14" t="s">
        <v>93</v>
      </c>
      <c r="D40" s="65"/>
    </row>
    <row r="41" spans="1:4">
      <c r="A41" s="14"/>
      <c r="B41" s="14"/>
      <c r="C41" s="14"/>
      <c r="D41" s="14"/>
    </row>
    <row r="42" ht="25.9" customHeight="1" spans="1:4">
      <c r="A42" s="10" t="s">
        <v>53</v>
      </c>
      <c r="B42" s="81">
        <f>+B7</f>
        <v>5912.0929</v>
      </c>
      <c r="C42" s="10" t="s">
        <v>54</v>
      </c>
      <c r="D42" s="82">
        <f>+D7</f>
        <v>5912.0929</v>
      </c>
    </row>
    <row r="43" ht="16.35" customHeight="1" spans="1:4">
      <c r="A43" s="5"/>
      <c r="B43" s="5"/>
      <c r="C43" s="5"/>
      <c r="D43" s="5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786805555555556" right="0.786805555555556" top="0.786805555555556" bottom="0.786805555555556" header="0" footer="0"/>
  <pageSetup paperSize="9" scale="6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zoomScale="115" zoomScaleNormal="115" workbookViewId="0">
      <selection activeCell="F29" sqref="F29"/>
    </sheetView>
  </sheetViews>
  <sheetFormatPr defaultColWidth="10" defaultRowHeight="13.5" outlineLevelCol="6"/>
  <cols>
    <col min="1" max="1" width="12.25" customWidth="1"/>
    <col min="2" max="2" width="18.5" customWidth="1"/>
    <col min="3" max="4" width="12.625" customWidth="1"/>
    <col min="5" max="5" width="13.5" customWidth="1"/>
    <col min="6" max="6" width="12.625" customWidth="1"/>
    <col min="7" max="7" width="12.875" customWidth="1"/>
  </cols>
  <sheetData>
    <row r="1" ht="21" customHeight="1" spans="1:7">
      <c r="A1" s="5" t="s">
        <v>94</v>
      </c>
      <c r="B1" s="5"/>
      <c r="C1" s="5"/>
      <c r="D1" s="5"/>
      <c r="E1" s="5"/>
      <c r="F1" s="5"/>
      <c r="G1" s="5"/>
    </row>
    <row r="2" ht="42.2" customHeight="1" spans="1:7">
      <c r="A2" s="19" t="s">
        <v>95</v>
      </c>
      <c r="B2" s="19"/>
      <c r="C2" s="19"/>
      <c r="D2" s="19"/>
      <c r="E2" s="19"/>
      <c r="F2" s="19"/>
      <c r="G2" s="19"/>
    </row>
    <row r="3" ht="29.25" customHeight="1" spans="1:7">
      <c r="A3" s="4" t="s">
        <v>2</v>
      </c>
      <c r="B3" s="4"/>
      <c r="C3" s="4"/>
      <c r="D3" s="4"/>
      <c r="E3" s="4"/>
      <c r="F3" s="4"/>
      <c r="G3" s="4"/>
    </row>
    <row r="4" ht="16.35" customHeight="1" spans="1:7">
      <c r="A4" s="46" t="s">
        <v>3</v>
      </c>
      <c r="B4" s="46"/>
      <c r="C4" s="46"/>
      <c r="D4" s="46"/>
      <c r="E4" s="46"/>
      <c r="F4" s="46"/>
      <c r="G4" s="46"/>
    </row>
    <row r="5" ht="27.6" customHeight="1" spans="1:7">
      <c r="A5" s="68" t="s">
        <v>96</v>
      </c>
      <c r="B5" s="68" t="s">
        <v>97</v>
      </c>
      <c r="C5" s="68" t="s">
        <v>63</v>
      </c>
      <c r="D5" s="68" t="s">
        <v>78</v>
      </c>
      <c r="E5" s="68"/>
      <c r="F5" s="68"/>
      <c r="G5" s="68" t="s">
        <v>79</v>
      </c>
    </row>
    <row r="6" ht="31.15" customHeight="1" spans="1:7">
      <c r="A6" s="69"/>
      <c r="B6" s="69"/>
      <c r="C6" s="69"/>
      <c r="D6" s="70" t="s">
        <v>72</v>
      </c>
      <c r="E6" s="70" t="s">
        <v>98</v>
      </c>
      <c r="F6" s="70" t="s">
        <v>81</v>
      </c>
      <c r="G6" s="69"/>
    </row>
    <row r="7" ht="26.45" customHeight="1" spans="1:7">
      <c r="A7" s="71">
        <v>30101</v>
      </c>
      <c r="B7" s="72" t="s">
        <v>99</v>
      </c>
      <c r="C7" s="73">
        <f>+D7+G7</f>
        <v>2129.5968</v>
      </c>
      <c r="D7" s="74">
        <f>+E7+F7</f>
        <v>2129.5968</v>
      </c>
      <c r="E7" s="75">
        <v>2129.5968</v>
      </c>
      <c r="F7" s="74"/>
      <c r="G7" s="74"/>
    </row>
    <row r="8" ht="26.45" customHeight="1" spans="1:7">
      <c r="A8" s="71">
        <v>30108</v>
      </c>
      <c r="B8" s="72" t="s">
        <v>100</v>
      </c>
      <c r="C8" s="73">
        <f t="shared" ref="C8:C54" si="0">+D8+G8</f>
        <v>224.846</v>
      </c>
      <c r="D8" s="74">
        <f t="shared" ref="D8:D54" si="1">+E8+F8</f>
        <v>224.846</v>
      </c>
      <c r="E8" s="75">
        <v>224.846</v>
      </c>
      <c r="F8" s="74"/>
      <c r="G8" s="74"/>
    </row>
    <row r="9" ht="26.45" customHeight="1" spans="1:7">
      <c r="A9" s="71">
        <v>30110</v>
      </c>
      <c r="B9" s="72" t="s">
        <v>101</v>
      </c>
      <c r="C9" s="73">
        <f t="shared" si="0"/>
        <v>121.159</v>
      </c>
      <c r="D9" s="74">
        <f t="shared" si="1"/>
        <v>121.159</v>
      </c>
      <c r="E9" s="75">
        <v>121.159</v>
      </c>
      <c r="F9" s="74"/>
      <c r="G9" s="74"/>
    </row>
    <row r="10" ht="26.45" customHeight="1" spans="1:7">
      <c r="A10" s="71">
        <v>30113</v>
      </c>
      <c r="B10" s="72" t="s">
        <v>102</v>
      </c>
      <c r="C10" s="73">
        <f t="shared" si="0"/>
        <v>255.5516</v>
      </c>
      <c r="D10" s="74">
        <f t="shared" si="1"/>
        <v>255.5516</v>
      </c>
      <c r="E10" s="75">
        <v>255.5516</v>
      </c>
      <c r="F10" s="74"/>
      <c r="G10" s="74"/>
    </row>
    <row r="11" ht="26.45" customHeight="1" spans="1:7">
      <c r="A11" s="71">
        <v>30112</v>
      </c>
      <c r="B11" s="72" t="s">
        <v>103</v>
      </c>
      <c r="C11" s="73">
        <f t="shared" si="0"/>
        <v>26.0755</v>
      </c>
      <c r="D11" s="74">
        <f t="shared" si="1"/>
        <v>26.0755</v>
      </c>
      <c r="E11" s="75">
        <v>26.0755</v>
      </c>
      <c r="F11" s="74"/>
      <c r="G11" s="74"/>
    </row>
    <row r="12" ht="26.45" customHeight="1" spans="1:7">
      <c r="A12" s="71">
        <v>30102</v>
      </c>
      <c r="B12" s="72" t="s">
        <v>104</v>
      </c>
      <c r="C12" s="73">
        <f t="shared" si="0"/>
        <v>3.464</v>
      </c>
      <c r="D12" s="74">
        <f t="shared" si="1"/>
        <v>3.464</v>
      </c>
      <c r="E12" s="74"/>
      <c r="F12" s="74">
        <v>3.464</v>
      </c>
      <c r="G12" s="74"/>
    </row>
    <row r="13" ht="26.45" customHeight="1" spans="1:7">
      <c r="A13" s="71">
        <v>30106</v>
      </c>
      <c r="B13" s="72" t="s">
        <v>105</v>
      </c>
      <c r="C13" s="73">
        <f t="shared" si="0"/>
        <v>55.776</v>
      </c>
      <c r="D13" s="74">
        <f t="shared" si="1"/>
        <v>55.776</v>
      </c>
      <c r="E13" s="74"/>
      <c r="F13" s="74">
        <v>55.776</v>
      </c>
      <c r="G13" s="74"/>
    </row>
    <row r="14" ht="26.45" customHeight="1" spans="1:7">
      <c r="A14" s="71">
        <v>30199</v>
      </c>
      <c r="B14" s="72" t="s">
        <v>106</v>
      </c>
      <c r="C14" s="73">
        <f t="shared" si="0"/>
        <v>20.442</v>
      </c>
      <c r="D14" s="74">
        <f t="shared" si="1"/>
        <v>20.442</v>
      </c>
      <c r="E14" s="74"/>
      <c r="F14" s="74">
        <v>20.442</v>
      </c>
      <c r="G14" s="74"/>
    </row>
    <row r="15" ht="26.45" customHeight="1" spans="1:7">
      <c r="A15" s="71">
        <v>30201</v>
      </c>
      <c r="B15" s="72" t="s">
        <v>107</v>
      </c>
      <c r="C15" s="73">
        <f t="shared" si="0"/>
        <v>76.9138</v>
      </c>
      <c r="D15" s="74">
        <f t="shared" si="1"/>
        <v>76.9138</v>
      </c>
      <c r="E15" s="74"/>
      <c r="F15" s="74">
        <v>76.9138</v>
      </c>
      <c r="G15" s="74"/>
    </row>
    <row r="16" ht="26.45" customHeight="1" spans="1:7">
      <c r="A16" s="71">
        <v>30202</v>
      </c>
      <c r="B16" s="72" t="s">
        <v>108</v>
      </c>
      <c r="C16" s="73">
        <f t="shared" si="0"/>
        <v>46.9</v>
      </c>
      <c r="D16" s="74">
        <f t="shared" si="1"/>
        <v>46.9</v>
      </c>
      <c r="E16" s="74"/>
      <c r="F16" s="74">
        <v>46.9</v>
      </c>
      <c r="G16" s="74"/>
    </row>
    <row r="17" ht="26.45" customHeight="1" spans="1:7">
      <c r="A17" s="71">
        <v>30207</v>
      </c>
      <c r="B17" s="72" t="s">
        <v>109</v>
      </c>
      <c r="C17" s="73">
        <f t="shared" si="0"/>
        <v>4.32</v>
      </c>
      <c r="D17" s="74">
        <f t="shared" si="1"/>
        <v>4.32</v>
      </c>
      <c r="E17" s="74"/>
      <c r="F17" s="74">
        <v>4.32</v>
      </c>
      <c r="G17" s="74"/>
    </row>
    <row r="18" ht="26.45" customHeight="1" spans="1:7">
      <c r="A18" s="71">
        <v>30211</v>
      </c>
      <c r="B18" s="72" t="s">
        <v>110</v>
      </c>
      <c r="C18" s="73">
        <f t="shared" si="0"/>
        <v>23.1</v>
      </c>
      <c r="D18" s="74">
        <f t="shared" si="1"/>
        <v>23.1</v>
      </c>
      <c r="E18" s="74"/>
      <c r="F18" s="74">
        <v>23.1</v>
      </c>
      <c r="G18" s="74"/>
    </row>
    <row r="19" ht="26.45" customHeight="1" spans="1:7">
      <c r="A19" s="71">
        <v>30213</v>
      </c>
      <c r="B19" s="72" t="s">
        <v>111</v>
      </c>
      <c r="C19" s="73">
        <f t="shared" si="0"/>
        <v>19.2</v>
      </c>
      <c r="D19" s="74">
        <f t="shared" si="1"/>
        <v>19.2</v>
      </c>
      <c r="E19" s="74"/>
      <c r="F19" s="74">
        <v>19.2</v>
      </c>
      <c r="G19" s="74"/>
    </row>
    <row r="20" ht="26.45" customHeight="1" spans="1:7">
      <c r="A20" s="71">
        <v>30214</v>
      </c>
      <c r="B20" s="72" t="s">
        <v>112</v>
      </c>
      <c r="C20" s="73">
        <f t="shared" si="0"/>
        <v>4.349</v>
      </c>
      <c r="D20" s="74">
        <f t="shared" si="1"/>
        <v>4.349</v>
      </c>
      <c r="E20" s="74"/>
      <c r="F20" s="74">
        <v>4.349</v>
      </c>
      <c r="G20" s="74"/>
    </row>
    <row r="21" ht="26.45" customHeight="1" spans="1:7">
      <c r="A21" s="71">
        <v>30217</v>
      </c>
      <c r="B21" s="72" t="s">
        <v>113</v>
      </c>
      <c r="C21" s="73">
        <f t="shared" si="0"/>
        <v>0.9812</v>
      </c>
      <c r="D21" s="74">
        <f t="shared" si="1"/>
        <v>0.9812</v>
      </c>
      <c r="E21" s="74"/>
      <c r="F21" s="74">
        <v>0.9812</v>
      </c>
      <c r="G21" s="74"/>
    </row>
    <row r="22" ht="26.45" customHeight="1" spans="1:7">
      <c r="A22" s="71">
        <v>30226</v>
      </c>
      <c r="B22" s="72" t="s">
        <v>114</v>
      </c>
      <c r="C22" s="73">
        <f t="shared" si="0"/>
        <v>2.6</v>
      </c>
      <c r="D22" s="74">
        <f t="shared" si="1"/>
        <v>2.6</v>
      </c>
      <c r="E22" s="74"/>
      <c r="F22" s="74">
        <v>2.6</v>
      </c>
      <c r="G22" s="74"/>
    </row>
    <row r="23" ht="26.45" customHeight="1" spans="1:7">
      <c r="A23" s="71">
        <v>30227</v>
      </c>
      <c r="B23" s="72" t="s">
        <v>115</v>
      </c>
      <c r="C23" s="73">
        <f t="shared" si="0"/>
        <v>0.76</v>
      </c>
      <c r="D23" s="74">
        <f t="shared" si="1"/>
        <v>0.76</v>
      </c>
      <c r="E23" s="74"/>
      <c r="F23" s="74">
        <v>0.76</v>
      </c>
      <c r="G23" s="74"/>
    </row>
    <row r="24" ht="26.45" customHeight="1" spans="1:7">
      <c r="A24" s="71">
        <v>30229</v>
      </c>
      <c r="B24" s="72" t="s">
        <v>116</v>
      </c>
      <c r="C24" s="73">
        <f t="shared" si="0"/>
        <v>19.248</v>
      </c>
      <c r="D24" s="74">
        <f t="shared" si="1"/>
        <v>19.248</v>
      </c>
      <c r="E24" s="74"/>
      <c r="F24" s="74">
        <v>19.248</v>
      </c>
      <c r="G24" s="74"/>
    </row>
    <row r="25" ht="26.45" customHeight="1" spans="1:7">
      <c r="A25" s="71">
        <v>30231</v>
      </c>
      <c r="B25" s="72" t="s">
        <v>117</v>
      </c>
      <c r="C25" s="73">
        <f t="shared" si="0"/>
        <v>49.12</v>
      </c>
      <c r="D25" s="74">
        <f t="shared" si="1"/>
        <v>49.12</v>
      </c>
      <c r="E25" s="74"/>
      <c r="F25" s="74">
        <v>49.12</v>
      </c>
      <c r="G25" s="74"/>
    </row>
    <row r="26" ht="26.45" customHeight="1" spans="1:7">
      <c r="A26" s="71">
        <v>30299</v>
      </c>
      <c r="B26" s="72" t="s">
        <v>118</v>
      </c>
      <c r="C26" s="73">
        <f t="shared" si="0"/>
        <v>25.276</v>
      </c>
      <c r="D26" s="74">
        <f t="shared" si="1"/>
        <v>25.276</v>
      </c>
      <c r="E26" s="74"/>
      <c r="F26" s="74">
        <v>25.276</v>
      </c>
      <c r="G26" s="74"/>
    </row>
    <row r="27" ht="26.45" customHeight="1" spans="1:7">
      <c r="A27" s="71">
        <v>30309</v>
      </c>
      <c r="B27" s="72" t="s">
        <v>119</v>
      </c>
      <c r="C27" s="73">
        <f t="shared" si="0"/>
        <v>0.75</v>
      </c>
      <c r="D27" s="74">
        <f t="shared" si="1"/>
        <v>0.75</v>
      </c>
      <c r="E27" s="74"/>
      <c r="F27" s="74">
        <v>0.75</v>
      </c>
      <c r="G27" s="74"/>
    </row>
    <row r="28" ht="26.45" customHeight="1" spans="1:7">
      <c r="A28" s="71">
        <v>30399</v>
      </c>
      <c r="B28" s="72" t="s">
        <v>120</v>
      </c>
      <c r="C28" s="73">
        <f t="shared" si="0"/>
        <v>8.42</v>
      </c>
      <c r="D28" s="74">
        <f t="shared" si="1"/>
        <v>8.42</v>
      </c>
      <c r="E28" s="74"/>
      <c r="F28" s="74">
        <v>8.42</v>
      </c>
      <c r="G28" s="74"/>
    </row>
    <row r="29" ht="26.45" customHeight="1" spans="1:7">
      <c r="A29" s="71">
        <v>31002</v>
      </c>
      <c r="B29" s="72" t="s">
        <v>121</v>
      </c>
      <c r="C29" s="73">
        <f t="shared" si="0"/>
        <v>1.5</v>
      </c>
      <c r="D29" s="74">
        <f t="shared" si="1"/>
        <v>1.5</v>
      </c>
      <c r="E29" s="74"/>
      <c r="F29" s="74">
        <v>1.5</v>
      </c>
      <c r="G29" s="74"/>
    </row>
    <row r="30" ht="26.45" customHeight="1" spans="1:7">
      <c r="A30" s="71">
        <v>30106</v>
      </c>
      <c r="B30" s="72" t="s">
        <v>105</v>
      </c>
      <c r="C30" s="73">
        <f t="shared" si="0"/>
        <v>0.4</v>
      </c>
      <c r="D30" s="74">
        <f t="shared" si="1"/>
        <v>0</v>
      </c>
      <c r="E30" s="74"/>
      <c r="F30" s="74"/>
      <c r="G30" s="76">
        <v>0.4</v>
      </c>
    </row>
    <row r="31" ht="26.45" customHeight="1" spans="1:7">
      <c r="A31" s="71">
        <v>30199</v>
      </c>
      <c r="B31" s="72" t="s">
        <v>106</v>
      </c>
      <c r="C31" s="73">
        <f t="shared" si="0"/>
        <v>39.8</v>
      </c>
      <c r="D31" s="74">
        <f t="shared" si="1"/>
        <v>0</v>
      </c>
      <c r="E31" s="74"/>
      <c r="F31" s="74"/>
      <c r="G31" s="76">
        <v>39.8</v>
      </c>
    </row>
    <row r="32" ht="26.45" customHeight="1" spans="1:7">
      <c r="A32" s="71">
        <v>30201</v>
      </c>
      <c r="B32" s="72" t="s">
        <v>107</v>
      </c>
      <c r="C32" s="73">
        <f t="shared" si="0"/>
        <v>50</v>
      </c>
      <c r="D32" s="74">
        <f t="shared" si="1"/>
        <v>0</v>
      </c>
      <c r="E32" s="74"/>
      <c r="F32" s="74"/>
      <c r="G32" s="76">
        <v>50</v>
      </c>
    </row>
    <row r="33" ht="26.45" customHeight="1" spans="1:7">
      <c r="A33" s="71">
        <v>30202</v>
      </c>
      <c r="B33" s="72" t="s">
        <v>108</v>
      </c>
      <c r="C33" s="73">
        <f t="shared" si="0"/>
        <v>52.2</v>
      </c>
      <c r="D33" s="74">
        <f t="shared" si="1"/>
        <v>0</v>
      </c>
      <c r="E33" s="74"/>
      <c r="F33" s="74"/>
      <c r="G33" s="76">
        <v>52.2</v>
      </c>
    </row>
    <row r="34" ht="26.45" customHeight="1" spans="1:7">
      <c r="A34" s="71">
        <v>30205</v>
      </c>
      <c r="B34" s="72" t="s">
        <v>122</v>
      </c>
      <c r="C34" s="73">
        <f t="shared" si="0"/>
        <v>10</v>
      </c>
      <c r="D34" s="74">
        <f t="shared" si="1"/>
        <v>0</v>
      </c>
      <c r="E34" s="74"/>
      <c r="F34" s="74"/>
      <c r="G34" s="76">
        <v>10</v>
      </c>
    </row>
    <row r="35" ht="26.45" customHeight="1" spans="1:7">
      <c r="A35" s="71">
        <v>30206</v>
      </c>
      <c r="B35" s="72" t="s">
        <v>123</v>
      </c>
      <c r="C35" s="73">
        <f t="shared" si="0"/>
        <v>70</v>
      </c>
      <c r="D35" s="74">
        <f t="shared" si="1"/>
        <v>0</v>
      </c>
      <c r="E35" s="74"/>
      <c r="F35" s="74"/>
      <c r="G35" s="76">
        <v>70</v>
      </c>
    </row>
    <row r="36" ht="26.45" customHeight="1" spans="1:7">
      <c r="A36" s="71">
        <v>30207</v>
      </c>
      <c r="B36" s="72" t="s">
        <v>109</v>
      </c>
      <c r="C36" s="73">
        <f t="shared" si="0"/>
        <v>4</v>
      </c>
      <c r="D36" s="74">
        <f t="shared" si="1"/>
        <v>0</v>
      </c>
      <c r="E36" s="74"/>
      <c r="F36" s="74"/>
      <c r="G36" s="76">
        <v>4</v>
      </c>
    </row>
    <row r="37" ht="26.45" customHeight="1" spans="1:7">
      <c r="A37" s="71">
        <v>30209</v>
      </c>
      <c r="B37" s="72" t="s">
        <v>124</v>
      </c>
      <c r="C37" s="73">
        <f t="shared" si="0"/>
        <v>57.83</v>
      </c>
      <c r="D37" s="74">
        <f t="shared" si="1"/>
        <v>0</v>
      </c>
      <c r="E37" s="74"/>
      <c r="F37" s="74"/>
      <c r="G37" s="76">
        <v>57.83</v>
      </c>
    </row>
    <row r="38" ht="26.45" customHeight="1" spans="1:7">
      <c r="A38" s="71">
        <v>30211</v>
      </c>
      <c r="B38" s="72" t="s">
        <v>110</v>
      </c>
      <c r="C38" s="73">
        <f t="shared" si="0"/>
        <v>73.5</v>
      </c>
      <c r="D38" s="74">
        <f t="shared" si="1"/>
        <v>0</v>
      </c>
      <c r="E38" s="74"/>
      <c r="F38" s="74"/>
      <c r="G38" s="76">
        <v>73.5</v>
      </c>
    </row>
    <row r="39" ht="26.45" customHeight="1" spans="1:7">
      <c r="A39" s="71">
        <v>30212</v>
      </c>
      <c r="B39" s="72" t="s">
        <v>125</v>
      </c>
      <c r="C39" s="73">
        <f t="shared" si="0"/>
        <v>4</v>
      </c>
      <c r="D39" s="74">
        <f t="shared" si="1"/>
        <v>0</v>
      </c>
      <c r="E39" s="74"/>
      <c r="F39" s="74"/>
      <c r="G39" s="76">
        <v>4</v>
      </c>
    </row>
    <row r="40" ht="26.45" customHeight="1" spans="1:7">
      <c r="A40" s="71">
        <v>30213</v>
      </c>
      <c r="B40" s="72" t="s">
        <v>111</v>
      </c>
      <c r="C40" s="73">
        <f t="shared" si="0"/>
        <v>44</v>
      </c>
      <c r="D40" s="74">
        <f t="shared" si="1"/>
        <v>0</v>
      </c>
      <c r="E40" s="74"/>
      <c r="F40" s="74"/>
      <c r="G40" s="76">
        <v>44</v>
      </c>
    </row>
    <row r="41" ht="26.45" customHeight="1" spans="1:7">
      <c r="A41" s="71">
        <v>30214</v>
      </c>
      <c r="B41" s="72" t="s">
        <v>126</v>
      </c>
      <c r="C41" s="73">
        <f t="shared" si="0"/>
        <v>3.25</v>
      </c>
      <c r="D41" s="74">
        <f t="shared" si="1"/>
        <v>0</v>
      </c>
      <c r="E41" s="74"/>
      <c r="F41" s="74"/>
      <c r="G41" s="76">
        <v>3.25</v>
      </c>
    </row>
    <row r="42" ht="26.45" customHeight="1" spans="1:7">
      <c r="A42" s="71">
        <v>30215</v>
      </c>
      <c r="B42" s="72" t="s">
        <v>127</v>
      </c>
      <c r="C42" s="73">
        <f t="shared" si="0"/>
        <v>40</v>
      </c>
      <c r="D42" s="74">
        <f t="shared" si="1"/>
        <v>0</v>
      </c>
      <c r="E42" s="74"/>
      <c r="F42" s="74"/>
      <c r="G42" s="76">
        <v>40</v>
      </c>
    </row>
    <row r="43" ht="26.45" customHeight="1" spans="1:7">
      <c r="A43" s="71">
        <v>30216</v>
      </c>
      <c r="B43" s="72" t="s">
        <v>112</v>
      </c>
      <c r="C43" s="73">
        <f t="shared" si="0"/>
        <v>0.2</v>
      </c>
      <c r="D43" s="74">
        <f t="shared" si="1"/>
        <v>0</v>
      </c>
      <c r="E43" s="74"/>
      <c r="F43" s="74"/>
      <c r="G43" s="76">
        <v>0.2</v>
      </c>
    </row>
    <row r="44" ht="26.45" customHeight="1" spans="1:7">
      <c r="A44" s="71">
        <v>30217</v>
      </c>
      <c r="B44" s="72" t="s">
        <v>113</v>
      </c>
      <c r="C44" s="73">
        <f t="shared" si="0"/>
        <v>45</v>
      </c>
      <c r="D44" s="74">
        <f t="shared" si="1"/>
        <v>0</v>
      </c>
      <c r="E44" s="74"/>
      <c r="F44" s="74"/>
      <c r="G44" s="76">
        <v>45</v>
      </c>
    </row>
    <row r="45" ht="26.45" customHeight="1" spans="1:7">
      <c r="A45" s="71">
        <v>30226</v>
      </c>
      <c r="B45" s="72" t="s">
        <v>114</v>
      </c>
      <c r="C45" s="73">
        <f t="shared" si="0"/>
        <v>2.5</v>
      </c>
      <c r="D45" s="74">
        <f t="shared" si="1"/>
        <v>0</v>
      </c>
      <c r="E45" s="74"/>
      <c r="F45" s="74"/>
      <c r="G45" s="76">
        <v>2.5</v>
      </c>
    </row>
    <row r="46" ht="26.45" customHeight="1" spans="1:7">
      <c r="A46" s="71">
        <v>30227</v>
      </c>
      <c r="B46" s="72" t="s">
        <v>115</v>
      </c>
      <c r="C46" s="73">
        <f t="shared" si="0"/>
        <v>1139.444</v>
      </c>
      <c r="D46" s="74">
        <f t="shared" si="1"/>
        <v>0</v>
      </c>
      <c r="E46" s="74"/>
      <c r="F46" s="74"/>
      <c r="G46" s="76">
        <v>1139.444</v>
      </c>
    </row>
    <row r="47" ht="26.45" customHeight="1" spans="1:7">
      <c r="A47" s="71">
        <v>30229</v>
      </c>
      <c r="B47" s="72" t="s">
        <v>116</v>
      </c>
      <c r="C47" s="73">
        <f t="shared" si="0"/>
        <v>2.76</v>
      </c>
      <c r="D47" s="74">
        <f t="shared" si="1"/>
        <v>0</v>
      </c>
      <c r="E47" s="74"/>
      <c r="F47" s="74"/>
      <c r="G47" s="76">
        <v>2.76</v>
      </c>
    </row>
    <row r="48" ht="26.45" customHeight="1" spans="1:7">
      <c r="A48" s="71">
        <v>30239</v>
      </c>
      <c r="B48" s="72" t="s">
        <v>128</v>
      </c>
      <c r="C48" s="73">
        <f t="shared" si="0"/>
        <v>23</v>
      </c>
      <c r="D48" s="74">
        <f t="shared" si="1"/>
        <v>0</v>
      </c>
      <c r="E48" s="74"/>
      <c r="F48" s="74"/>
      <c r="G48" s="76">
        <v>23</v>
      </c>
    </row>
    <row r="49" ht="26.45" customHeight="1" spans="1:7">
      <c r="A49" s="71">
        <v>30299</v>
      </c>
      <c r="B49" s="72" t="s">
        <v>118</v>
      </c>
      <c r="C49" s="73">
        <f t="shared" si="0"/>
        <v>445.22</v>
      </c>
      <c r="D49" s="74">
        <f t="shared" si="1"/>
        <v>0</v>
      </c>
      <c r="E49" s="74"/>
      <c r="F49" s="74"/>
      <c r="G49" s="76">
        <v>445.22</v>
      </c>
    </row>
    <row r="50" ht="26.45" customHeight="1" spans="1:7">
      <c r="A50" s="71">
        <v>30309</v>
      </c>
      <c r="B50" s="72" t="s">
        <v>119</v>
      </c>
      <c r="C50" s="73">
        <f t="shared" si="0"/>
        <v>6</v>
      </c>
      <c r="D50" s="74">
        <f t="shared" si="1"/>
        <v>0</v>
      </c>
      <c r="E50" s="74"/>
      <c r="F50" s="74"/>
      <c r="G50" s="76">
        <v>6</v>
      </c>
    </row>
    <row r="51" ht="26.45" customHeight="1" spans="1:7">
      <c r="A51" s="71">
        <v>30399</v>
      </c>
      <c r="B51" s="72" t="s">
        <v>120</v>
      </c>
      <c r="C51" s="73">
        <f t="shared" si="0"/>
        <v>22.52</v>
      </c>
      <c r="D51" s="74">
        <f t="shared" si="1"/>
        <v>0</v>
      </c>
      <c r="E51" s="74"/>
      <c r="F51" s="74"/>
      <c r="G51" s="76">
        <v>22.52</v>
      </c>
    </row>
    <row r="52" ht="26.45" customHeight="1" spans="1:7">
      <c r="A52" s="71">
        <v>31002</v>
      </c>
      <c r="B52" s="72" t="s">
        <v>121</v>
      </c>
      <c r="C52" s="73">
        <f t="shared" si="0"/>
        <v>43.42</v>
      </c>
      <c r="D52" s="74">
        <f t="shared" si="1"/>
        <v>0</v>
      </c>
      <c r="E52" s="74"/>
      <c r="F52" s="74"/>
      <c r="G52" s="76">
        <v>43.42</v>
      </c>
    </row>
    <row r="53" ht="26.45" customHeight="1" spans="1:7">
      <c r="A53" s="71">
        <v>31008</v>
      </c>
      <c r="B53" s="72" t="s">
        <v>129</v>
      </c>
      <c r="C53" s="73">
        <f t="shared" si="0"/>
        <v>1</v>
      </c>
      <c r="D53" s="74">
        <f t="shared" si="1"/>
        <v>0</v>
      </c>
      <c r="E53" s="74"/>
      <c r="F53" s="74"/>
      <c r="G53" s="76">
        <v>1</v>
      </c>
    </row>
    <row r="54" ht="26.45" customHeight="1" spans="1:7">
      <c r="A54" s="71">
        <v>30299</v>
      </c>
      <c r="B54" s="72" t="s">
        <v>118</v>
      </c>
      <c r="C54" s="73">
        <f t="shared" si="0"/>
        <v>76.6</v>
      </c>
      <c r="D54" s="74">
        <f t="shared" si="1"/>
        <v>0</v>
      </c>
      <c r="E54" s="74"/>
      <c r="F54" s="74"/>
      <c r="G54" s="76">
        <v>76.6</v>
      </c>
    </row>
    <row r="55" ht="40.5" customHeight="1" spans="1:7">
      <c r="A55" s="77" t="s">
        <v>130</v>
      </c>
      <c r="B55" s="77"/>
      <c r="C55" s="78">
        <f>SUM(C7:C54)</f>
        <v>5376.9929</v>
      </c>
      <c r="D55" s="78">
        <f>SUM(D7:D54)</f>
        <v>3120.3489</v>
      </c>
      <c r="E55" s="78">
        <f>SUM(E7:E54)</f>
        <v>2757.2289</v>
      </c>
      <c r="F55" s="78">
        <f>SUM(F7:F54)</f>
        <v>363.12</v>
      </c>
      <c r="G55" s="78">
        <f>SUM(G7:G54)</f>
        <v>2256.644</v>
      </c>
    </row>
  </sheetData>
  <mergeCells count="5">
    <mergeCell ref="A2:G2"/>
    <mergeCell ref="A3:G3"/>
    <mergeCell ref="A4:G4"/>
    <mergeCell ref="D5:F5"/>
    <mergeCell ref="A55:B55"/>
  </mergeCells>
  <printOptions horizontalCentered="1"/>
  <pageMargins left="0.751388888888889" right="0.751388888888889" top="0.271527777777778" bottom="0.27152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opLeftCell="A22" workbookViewId="0">
      <selection activeCell="D42" sqref="D42"/>
    </sheetView>
  </sheetViews>
  <sheetFormatPr defaultColWidth="10" defaultRowHeight="13.5" outlineLevelCol="4"/>
  <cols>
    <col min="1" max="1" width="7.5" style="60" customWidth="1"/>
    <col min="2" max="2" width="19.625" customWidth="1"/>
    <col min="3" max="3" width="12.625" customWidth="1"/>
    <col min="4" max="4" width="14.25" customWidth="1"/>
    <col min="5" max="5" width="15.25" customWidth="1"/>
    <col min="6" max="6" width="9.75" customWidth="1"/>
  </cols>
  <sheetData>
    <row r="1" ht="18.95" customHeight="1" spans="1:5">
      <c r="A1" s="61" t="s">
        <v>131</v>
      </c>
      <c r="B1" s="5"/>
      <c r="C1" s="5"/>
      <c r="D1" s="5"/>
      <c r="E1" s="5"/>
    </row>
    <row r="2" ht="40.5" customHeight="1" spans="1:5">
      <c r="A2" s="19" t="s">
        <v>132</v>
      </c>
      <c r="B2" s="19"/>
      <c r="C2" s="19"/>
      <c r="D2" s="19"/>
      <c r="E2" s="19"/>
    </row>
    <row r="3" ht="29.25" customHeight="1" spans="1:5">
      <c r="A3" s="4" t="s">
        <v>2</v>
      </c>
      <c r="B3" s="4"/>
      <c r="C3" s="4"/>
      <c r="D3" s="4"/>
      <c r="E3" s="4"/>
    </row>
    <row r="4" ht="16.35" customHeight="1" spans="1:5">
      <c r="A4" s="46" t="s">
        <v>3</v>
      </c>
      <c r="B4" s="46"/>
      <c r="C4" s="46"/>
      <c r="D4" s="46"/>
      <c r="E4" s="46"/>
    </row>
    <row r="5" ht="38.85" customHeight="1" spans="1:5">
      <c r="A5" s="6" t="s">
        <v>133</v>
      </c>
      <c r="B5" s="6"/>
      <c r="C5" s="6" t="s">
        <v>134</v>
      </c>
      <c r="D5" s="6"/>
      <c r="E5" s="6"/>
    </row>
    <row r="6" ht="22.9" customHeight="1" spans="1:5">
      <c r="A6" s="62" t="s">
        <v>96</v>
      </c>
      <c r="B6" s="7" t="s">
        <v>97</v>
      </c>
      <c r="C6" s="7" t="s">
        <v>63</v>
      </c>
      <c r="D6" s="7" t="s">
        <v>98</v>
      </c>
      <c r="E6" s="7" t="s">
        <v>81</v>
      </c>
    </row>
    <row r="7" s="45" customFormat="1" ht="26.45" customHeight="1" spans="1:5">
      <c r="A7" s="63" t="s">
        <v>135</v>
      </c>
      <c r="B7" s="58" t="s">
        <v>136</v>
      </c>
      <c r="C7" s="64">
        <f>SUM(D7:E7)</f>
        <v>2836.9109</v>
      </c>
      <c r="D7" s="64">
        <f>SUM(D8:D15)</f>
        <v>2757.2289</v>
      </c>
      <c r="E7" s="64">
        <f>SUM(E8:E15)</f>
        <v>79.682</v>
      </c>
    </row>
    <row r="8" ht="26.45" customHeight="1" spans="1:5">
      <c r="A8" s="62">
        <v>30101</v>
      </c>
      <c r="B8" s="14" t="s">
        <v>99</v>
      </c>
      <c r="C8" s="65">
        <f t="shared" ref="C8:C34" si="0">SUM(D8:E8)</f>
        <v>2129.5968</v>
      </c>
      <c r="D8" s="65">
        <v>2129.5968</v>
      </c>
      <c r="E8" s="65"/>
    </row>
    <row r="9" ht="26.45" customHeight="1" spans="1:5">
      <c r="A9" s="62">
        <v>30108</v>
      </c>
      <c r="B9" s="14" t="s">
        <v>100</v>
      </c>
      <c r="C9" s="65">
        <f t="shared" si="0"/>
        <v>224.846</v>
      </c>
      <c r="D9" s="65">
        <v>224.846</v>
      </c>
      <c r="E9" s="65"/>
    </row>
    <row r="10" ht="26.45" customHeight="1" spans="1:5">
      <c r="A10" s="62">
        <v>30110</v>
      </c>
      <c r="B10" s="14" t="s">
        <v>101</v>
      </c>
      <c r="C10" s="65">
        <f t="shared" si="0"/>
        <v>121.159</v>
      </c>
      <c r="D10" s="65">
        <v>121.159</v>
      </c>
      <c r="E10" s="65"/>
    </row>
    <row r="11" ht="26.45" customHeight="1" spans="1:5">
      <c r="A11" s="62">
        <v>30113</v>
      </c>
      <c r="B11" s="14" t="s">
        <v>102</v>
      </c>
      <c r="C11" s="65">
        <f t="shared" si="0"/>
        <v>255.5516</v>
      </c>
      <c r="D11" s="65">
        <v>255.5516</v>
      </c>
      <c r="E11" s="65"/>
    </row>
    <row r="12" ht="26.45" customHeight="1" spans="1:5">
      <c r="A12" s="62">
        <v>30112</v>
      </c>
      <c r="B12" s="14" t="s">
        <v>103</v>
      </c>
      <c r="C12" s="65">
        <f t="shared" si="0"/>
        <v>26.0755</v>
      </c>
      <c r="D12" s="65">
        <v>26.0755</v>
      </c>
      <c r="E12" s="65"/>
    </row>
    <row r="13" ht="26.45" customHeight="1" spans="1:5">
      <c r="A13" s="62">
        <v>30102</v>
      </c>
      <c r="B13" s="14" t="s">
        <v>104</v>
      </c>
      <c r="C13" s="65">
        <f t="shared" si="0"/>
        <v>3.464</v>
      </c>
      <c r="D13" s="65"/>
      <c r="E13" s="65">
        <v>3.464</v>
      </c>
    </row>
    <row r="14" ht="26.45" customHeight="1" spans="1:5">
      <c r="A14" s="62">
        <v>30106</v>
      </c>
      <c r="B14" s="14" t="s">
        <v>105</v>
      </c>
      <c r="C14" s="65">
        <f t="shared" si="0"/>
        <v>55.776</v>
      </c>
      <c r="D14" s="65"/>
      <c r="E14" s="65">
        <v>55.776</v>
      </c>
    </row>
    <row r="15" ht="26.45" customHeight="1" spans="1:5">
      <c r="A15" s="62">
        <v>30199</v>
      </c>
      <c r="B15" s="14" t="s">
        <v>106</v>
      </c>
      <c r="C15" s="65">
        <f t="shared" si="0"/>
        <v>20.442</v>
      </c>
      <c r="D15" s="65"/>
      <c r="E15" s="65">
        <v>20.442</v>
      </c>
    </row>
    <row r="16" s="45" customFormat="1" ht="26.45" customHeight="1" spans="1:5">
      <c r="A16" s="63" t="s">
        <v>137</v>
      </c>
      <c r="B16" s="58" t="s">
        <v>138</v>
      </c>
      <c r="C16" s="64">
        <f t="shared" si="0"/>
        <v>272.768</v>
      </c>
      <c r="D16" s="64">
        <f>SUM(D17:D28)</f>
        <v>0</v>
      </c>
      <c r="E16" s="64">
        <f>SUM(E17:E28)</f>
        <v>272.768</v>
      </c>
    </row>
    <row r="17" ht="26.45" customHeight="1" spans="1:5">
      <c r="A17" s="62">
        <v>30201</v>
      </c>
      <c r="B17" s="14" t="s">
        <v>107</v>
      </c>
      <c r="C17" s="65">
        <f t="shared" si="0"/>
        <v>76.9138</v>
      </c>
      <c r="D17" s="65"/>
      <c r="E17" s="65">
        <v>76.9138</v>
      </c>
    </row>
    <row r="18" ht="26.45" customHeight="1" spans="1:5">
      <c r="A18" s="62">
        <v>30202</v>
      </c>
      <c r="B18" s="14" t="s">
        <v>108</v>
      </c>
      <c r="C18" s="65">
        <f t="shared" si="0"/>
        <v>46.9</v>
      </c>
      <c r="D18" s="65"/>
      <c r="E18" s="65">
        <v>46.9</v>
      </c>
    </row>
    <row r="19" ht="26.45" customHeight="1" spans="1:5">
      <c r="A19" s="62">
        <v>30207</v>
      </c>
      <c r="B19" s="14" t="s">
        <v>109</v>
      </c>
      <c r="C19" s="65">
        <f t="shared" si="0"/>
        <v>4.32</v>
      </c>
      <c r="D19" s="65"/>
      <c r="E19" s="65">
        <v>4.32</v>
      </c>
    </row>
    <row r="20" ht="26.45" customHeight="1" spans="1:5">
      <c r="A20" s="62">
        <v>30211</v>
      </c>
      <c r="B20" s="14" t="s">
        <v>110</v>
      </c>
      <c r="C20" s="65">
        <f t="shared" si="0"/>
        <v>23.1</v>
      </c>
      <c r="D20" s="65"/>
      <c r="E20" s="65">
        <v>23.1</v>
      </c>
    </row>
    <row r="21" ht="26.45" customHeight="1" spans="1:5">
      <c r="A21" s="62">
        <v>30213</v>
      </c>
      <c r="B21" s="14" t="s">
        <v>111</v>
      </c>
      <c r="C21" s="65">
        <f t="shared" si="0"/>
        <v>19.2</v>
      </c>
      <c r="D21" s="65"/>
      <c r="E21" s="65">
        <v>19.2</v>
      </c>
    </row>
    <row r="22" ht="26.45" customHeight="1" spans="1:5">
      <c r="A22" s="62">
        <v>30214</v>
      </c>
      <c r="B22" s="14" t="s">
        <v>112</v>
      </c>
      <c r="C22" s="65">
        <f t="shared" si="0"/>
        <v>4.349</v>
      </c>
      <c r="D22" s="65"/>
      <c r="E22" s="65">
        <v>4.349</v>
      </c>
    </row>
    <row r="23" ht="26.45" customHeight="1" spans="1:5">
      <c r="A23" s="62">
        <v>30217</v>
      </c>
      <c r="B23" s="14" t="s">
        <v>113</v>
      </c>
      <c r="C23" s="65">
        <f t="shared" si="0"/>
        <v>0.9812</v>
      </c>
      <c r="D23" s="65"/>
      <c r="E23" s="65">
        <v>0.9812</v>
      </c>
    </row>
    <row r="24" ht="26.45" customHeight="1" spans="1:5">
      <c r="A24" s="62">
        <v>30226</v>
      </c>
      <c r="B24" s="14" t="s">
        <v>114</v>
      </c>
      <c r="C24" s="65">
        <f t="shared" si="0"/>
        <v>2.6</v>
      </c>
      <c r="D24" s="65"/>
      <c r="E24" s="65">
        <v>2.6</v>
      </c>
    </row>
    <row r="25" ht="26.45" customHeight="1" spans="1:5">
      <c r="A25" s="62">
        <v>30227</v>
      </c>
      <c r="B25" s="14" t="s">
        <v>115</v>
      </c>
      <c r="C25" s="65">
        <f t="shared" si="0"/>
        <v>0.76</v>
      </c>
      <c r="D25" s="65"/>
      <c r="E25" s="65">
        <v>0.76</v>
      </c>
    </row>
    <row r="26" ht="26.45" customHeight="1" spans="1:5">
      <c r="A26" s="62">
        <v>30229</v>
      </c>
      <c r="B26" s="14" t="s">
        <v>116</v>
      </c>
      <c r="C26" s="65">
        <f t="shared" si="0"/>
        <v>19.248</v>
      </c>
      <c r="D26" s="65"/>
      <c r="E26" s="65">
        <v>19.248</v>
      </c>
    </row>
    <row r="27" ht="26.45" customHeight="1" spans="1:5">
      <c r="A27" s="62">
        <v>30231</v>
      </c>
      <c r="B27" s="14" t="s">
        <v>117</v>
      </c>
      <c r="C27" s="65">
        <f t="shared" si="0"/>
        <v>49.12</v>
      </c>
      <c r="D27" s="65"/>
      <c r="E27" s="65">
        <v>49.12</v>
      </c>
    </row>
    <row r="28" ht="26.45" customHeight="1" spans="1:5">
      <c r="A28" s="62">
        <v>30299</v>
      </c>
      <c r="B28" s="14" t="s">
        <v>118</v>
      </c>
      <c r="C28" s="65">
        <f t="shared" si="0"/>
        <v>25.276</v>
      </c>
      <c r="D28" s="65"/>
      <c r="E28" s="65">
        <v>25.276</v>
      </c>
    </row>
    <row r="29" s="45" customFormat="1" ht="26.45" customHeight="1" spans="1:5">
      <c r="A29" s="66" t="s">
        <v>139</v>
      </c>
      <c r="B29" s="58" t="s">
        <v>140</v>
      </c>
      <c r="C29" s="64">
        <f t="shared" si="0"/>
        <v>9.17</v>
      </c>
      <c r="D29" s="64">
        <v>0</v>
      </c>
      <c r="E29" s="64">
        <f>SUM(E30:E31)</f>
        <v>9.17</v>
      </c>
    </row>
    <row r="30" ht="26.45" customHeight="1" spans="1:5">
      <c r="A30" s="67">
        <v>30309</v>
      </c>
      <c r="B30" s="14" t="s">
        <v>119</v>
      </c>
      <c r="C30" s="65">
        <f t="shared" si="0"/>
        <v>0.75</v>
      </c>
      <c r="D30" s="65"/>
      <c r="E30" s="65">
        <v>0.75</v>
      </c>
    </row>
    <row r="31" ht="26.45" customHeight="1" spans="1:5">
      <c r="A31" s="67">
        <v>30399</v>
      </c>
      <c r="B31" s="14" t="s">
        <v>120</v>
      </c>
      <c r="C31" s="65">
        <f t="shared" si="0"/>
        <v>8.42</v>
      </c>
      <c r="D31" s="65"/>
      <c r="E31" s="65">
        <v>8.42</v>
      </c>
    </row>
    <row r="32" s="45" customFormat="1" ht="26.45" customHeight="1" spans="1:5">
      <c r="A32" s="66">
        <v>310</v>
      </c>
      <c r="B32" s="58" t="s">
        <v>141</v>
      </c>
      <c r="C32" s="64">
        <f t="shared" si="0"/>
        <v>1.5</v>
      </c>
      <c r="D32" s="64">
        <v>0</v>
      </c>
      <c r="E32" s="64">
        <f>+E33</f>
        <v>1.5</v>
      </c>
    </row>
    <row r="33" ht="26.45" customHeight="1" spans="1:5">
      <c r="A33" s="62">
        <v>31002</v>
      </c>
      <c r="B33" s="14" t="s">
        <v>121</v>
      </c>
      <c r="C33" s="65">
        <f t="shared" si="0"/>
        <v>1.5</v>
      </c>
      <c r="D33" s="65"/>
      <c r="E33" s="65">
        <v>1.5</v>
      </c>
    </row>
    <row r="34" s="45" customFormat="1" ht="26.45" customHeight="1" spans="1:5">
      <c r="A34" s="6" t="s">
        <v>142</v>
      </c>
      <c r="B34" s="6"/>
      <c r="C34" s="64">
        <f t="shared" si="0"/>
        <v>3120.3489</v>
      </c>
      <c r="D34" s="64">
        <f>+D7+D16+D29+D32</f>
        <v>2757.2289</v>
      </c>
      <c r="E34" s="64">
        <f>+E7+E16+E29+E32</f>
        <v>363.12</v>
      </c>
    </row>
  </sheetData>
  <mergeCells count="6">
    <mergeCell ref="A2:E2"/>
    <mergeCell ref="A3:E3"/>
    <mergeCell ref="A4:E4"/>
    <mergeCell ref="A5:B5"/>
    <mergeCell ref="C5:E5"/>
    <mergeCell ref="A34:B34"/>
  </mergeCells>
  <printOptions horizontalCentered="1"/>
  <pageMargins left="0.751388888888889" right="0.751388888888889" top="0.271527777777778" bottom="0.271527777777778" header="0" footer="0"/>
  <pageSetup paperSize="9" scale="9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13" sqref="E13"/>
    </sheetView>
  </sheetViews>
  <sheetFormatPr defaultColWidth="10" defaultRowHeight="13.5" outlineLevelRow="7" outlineLevelCol="7"/>
  <cols>
    <col min="1" max="1" width="12.375" customWidth="1"/>
    <col min="2" max="2" width="28" customWidth="1"/>
    <col min="3" max="8" width="13.5" customWidth="1"/>
    <col min="9" max="9" width="9.75" customWidth="1"/>
  </cols>
  <sheetData>
    <row r="1" ht="19.9" customHeight="1" spans="1:8">
      <c r="A1" s="5" t="s">
        <v>143</v>
      </c>
      <c r="C1" s="5"/>
      <c r="D1" s="5"/>
      <c r="E1" s="5"/>
      <c r="F1" s="5"/>
      <c r="G1" s="5"/>
      <c r="H1" s="5"/>
    </row>
    <row r="2" ht="38.85" customHeight="1" spans="1:8">
      <c r="A2" s="19" t="s">
        <v>144</v>
      </c>
      <c r="B2" s="19"/>
      <c r="C2" s="19"/>
      <c r="D2" s="19"/>
      <c r="E2" s="19"/>
      <c r="F2" s="19"/>
      <c r="G2" s="19"/>
      <c r="H2" s="19"/>
    </row>
    <row r="3" ht="24.2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15.6" customHeight="1" spans="3:8">
      <c r="C4" s="46" t="s">
        <v>3</v>
      </c>
      <c r="D4" s="46"/>
      <c r="E4" s="46"/>
      <c r="F4" s="46"/>
      <c r="G4" s="46"/>
      <c r="H4" s="46"/>
    </row>
    <row r="5" ht="31.9" customHeight="1" spans="1:8">
      <c r="A5" s="6" t="s">
        <v>57</v>
      </c>
      <c r="B5" s="6"/>
      <c r="C5" s="6" t="s">
        <v>145</v>
      </c>
      <c r="D5" s="6"/>
      <c r="E5" s="6"/>
      <c r="F5" s="6"/>
      <c r="G5" s="6"/>
      <c r="H5" s="6"/>
    </row>
    <row r="6" ht="30.2" customHeight="1" spans="1:8">
      <c r="A6" s="6" t="s">
        <v>146</v>
      </c>
      <c r="B6" s="6" t="s">
        <v>147</v>
      </c>
      <c r="C6" s="6" t="s">
        <v>148</v>
      </c>
      <c r="D6" s="6" t="s">
        <v>149</v>
      </c>
      <c r="E6" s="6" t="s">
        <v>150</v>
      </c>
      <c r="F6" s="6"/>
      <c r="G6" s="6"/>
      <c r="H6" s="6" t="s">
        <v>113</v>
      </c>
    </row>
    <row r="7" ht="30.2" customHeight="1" spans="1:8">
      <c r="A7" s="6"/>
      <c r="B7" s="6"/>
      <c r="C7" s="6"/>
      <c r="D7" s="6"/>
      <c r="E7" s="6" t="s">
        <v>72</v>
      </c>
      <c r="F7" s="6" t="s">
        <v>151</v>
      </c>
      <c r="G7" s="6" t="s">
        <v>152</v>
      </c>
      <c r="H7" s="6"/>
    </row>
    <row r="8" ht="26.1" customHeight="1" spans="1:8">
      <c r="A8" s="58">
        <v>124001</v>
      </c>
      <c r="B8" s="58" t="s">
        <v>75</v>
      </c>
      <c r="C8" s="8">
        <f>+D8+E8+H8</f>
        <v>119.1</v>
      </c>
      <c r="D8" s="56">
        <v>4</v>
      </c>
      <c r="E8" s="59">
        <f>SUM(F8:G8)</f>
        <v>69.12</v>
      </c>
      <c r="F8" s="56">
        <v>20</v>
      </c>
      <c r="G8" s="56">
        <v>49.12</v>
      </c>
      <c r="H8" s="56">
        <v>45.98</v>
      </c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B27" sqref="B27"/>
    </sheetView>
  </sheetViews>
  <sheetFormatPr defaultColWidth="10" defaultRowHeight="13.5" outlineLevelCol="4"/>
  <cols>
    <col min="1" max="1" width="12.25" customWidth="1"/>
    <col min="2" max="2" width="40.375" customWidth="1"/>
    <col min="3" max="3" width="12.625" customWidth="1"/>
    <col min="4" max="4" width="13.5" customWidth="1"/>
    <col min="5" max="5" width="12.625" customWidth="1"/>
    <col min="6" max="6" width="9.75" customWidth="1"/>
  </cols>
  <sheetData>
    <row r="1" ht="20.65" customHeight="1" spans="1:5">
      <c r="A1" s="5" t="s">
        <v>153</v>
      </c>
      <c r="B1" s="5"/>
      <c r="C1" s="5"/>
      <c r="D1" s="5"/>
      <c r="E1" s="5"/>
    </row>
    <row r="2" ht="35.45" customHeight="1" spans="1:5">
      <c r="A2" s="19" t="s">
        <v>154</v>
      </c>
      <c r="B2" s="19"/>
      <c r="C2" s="19"/>
      <c r="D2" s="19"/>
      <c r="E2" s="19"/>
    </row>
    <row r="3" ht="29.25" customHeight="1" spans="1:5">
      <c r="A3" s="4" t="s">
        <v>2</v>
      </c>
      <c r="B3" s="4"/>
      <c r="C3" s="4"/>
      <c r="D3" s="4"/>
      <c r="E3" s="4"/>
    </row>
    <row r="4" ht="16.35" customHeight="1" spans="1:5">
      <c r="A4" s="46" t="s">
        <v>3</v>
      </c>
      <c r="B4" s="46"/>
      <c r="C4" s="46"/>
      <c r="D4" s="46"/>
      <c r="E4" s="46"/>
    </row>
    <row r="5" ht="22.9" customHeight="1" spans="1:5">
      <c r="A5" s="6" t="s">
        <v>96</v>
      </c>
      <c r="B5" s="6" t="s">
        <v>97</v>
      </c>
      <c r="C5" s="6" t="s">
        <v>155</v>
      </c>
      <c r="D5" s="6"/>
      <c r="E5" s="6"/>
    </row>
    <row r="6" ht="22.9" customHeight="1" spans="1:5">
      <c r="A6" s="6"/>
      <c r="B6" s="6"/>
      <c r="C6" s="6" t="s">
        <v>63</v>
      </c>
      <c r="D6" s="6" t="s">
        <v>78</v>
      </c>
      <c r="E6" s="6" t="s">
        <v>79</v>
      </c>
    </row>
    <row r="7" ht="24.75" customHeight="1" spans="1:5">
      <c r="A7" s="55">
        <v>212</v>
      </c>
      <c r="B7" s="55" t="s">
        <v>156</v>
      </c>
      <c r="C7" s="56">
        <v>535.1</v>
      </c>
      <c r="D7" s="56">
        <v>0</v>
      </c>
      <c r="E7" s="56">
        <v>535.1</v>
      </c>
    </row>
    <row r="8" ht="24.75" customHeight="1" spans="1:5">
      <c r="A8" s="55">
        <v>21213</v>
      </c>
      <c r="B8" s="55" t="s">
        <v>157</v>
      </c>
      <c r="C8" s="56">
        <v>535.1</v>
      </c>
      <c r="D8" s="56">
        <v>0</v>
      </c>
      <c r="E8" s="56">
        <v>535.1</v>
      </c>
    </row>
    <row r="9" ht="24.75" customHeight="1" spans="1:5">
      <c r="A9" s="55">
        <v>2121399</v>
      </c>
      <c r="B9" s="55" t="s">
        <v>158</v>
      </c>
      <c r="C9" s="56">
        <v>535.1</v>
      </c>
      <c r="D9" s="56">
        <v>0</v>
      </c>
      <c r="E9" s="56">
        <v>535.1</v>
      </c>
    </row>
    <row r="10" ht="27.6" customHeight="1" spans="1:5">
      <c r="A10" s="6" t="s">
        <v>130</v>
      </c>
      <c r="B10" s="6"/>
      <c r="C10" s="56">
        <v>535.1</v>
      </c>
      <c r="D10" s="56">
        <v>0</v>
      </c>
      <c r="E10" s="56">
        <v>535.1</v>
      </c>
    </row>
    <row r="11" ht="27.6" customHeight="1" spans="1:5">
      <c r="A11" s="57" t="s">
        <v>159</v>
      </c>
      <c r="B11" s="57"/>
      <c r="C11" s="57"/>
      <c r="D11" s="57"/>
      <c r="E11" s="57"/>
    </row>
    <row r="12" spans="1:1">
      <c r="A12" t="s">
        <v>160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6"/>
  <sheetViews>
    <sheetView workbookViewId="0">
      <pane ySplit="7" topLeftCell="A50" activePane="bottomLeft" state="frozen"/>
      <selection/>
      <selection pane="bottomLeft" activeCell="G63" sqref="G63"/>
    </sheetView>
  </sheetViews>
  <sheetFormatPr defaultColWidth="10" defaultRowHeight="13.5"/>
  <cols>
    <col min="1" max="1" width="9.375" customWidth="1"/>
    <col min="2" max="2" width="19.125" customWidth="1"/>
    <col min="3" max="3" width="17.125" customWidth="1"/>
    <col min="4" max="7" width="10.75" customWidth="1"/>
    <col min="8" max="8" width="11.375" customWidth="1"/>
    <col min="9" max="9" width="8.5" customWidth="1"/>
    <col min="10" max="10" width="5.25" customWidth="1"/>
    <col min="11" max="11" width="4.875" customWidth="1"/>
    <col min="12" max="12" width="5" customWidth="1"/>
    <col min="13" max="13" width="5.25" customWidth="1"/>
    <col min="14" max="14" width="5.875" customWidth="1"/>
    <col min="15" max="15" width="7.75" customWidth="1"/>
    <col min="16" max="16" width="11.125" customWidth="1"/>
    <col min="17" max="17" width="5.125" customWidth="1"/>
    <col min="18" max="18" width="6.625" customWidth="1"/>
    <col min="19" max="19" width="6.25" customWidth="1"/>
    <col min="20" max="20" width="6.75" customWidth="1"/>
    <col min="21" max="21" width="9.75" customWidth="1"/>
  </cols>
  <sheetData>
    <row r="1" ht="16.35" customHeight="1" spans="1:20">
      <c r="A1" s="5" t="s">
        <v>161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ht="34.5" customHeight="1" spans="1:20">
      <c r="A2" s="19" t="s">
        <v>162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9.25" customHeight="1" spans="1:2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16.35" customHeight="1" spans="1:20">
      <c r="A4" s="46" t="s">
        <v>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ht="24.2" customHeight="1" spans="1:20">
      <c r="A5" s="6" t="s">
        <v>163</v>
      </c>
      <c r="B5" s="6" t="s">
        <v>164</v>
      </c>
      <c r="C5" s="6" t="s">
        <v>165</v>
      </c>
      <c r="D5" s="6" t="s">
        <v>63</v>
      </c>
      <c r="E5" s="6" t="s">
        <v>166</v>
      </c>
      <c r="F5" s="6"/>
      <c r="G5" s="6"/>
      <c r="H5" s="6"/>
      <c r="I5" s="6"/>
      <c r="J5" s="6"/>
      <c r="K5" s="6"/>
      <c r="L5" s="6"/>
      <c r="M5" s="6" t="s">
        <v>167</v>
      </c>
      <c r="N5" s="6"/>
      <c r="O5" s="6"/>
      <c r="P5" s="6"/>
      <c r="Q5" s="6"/>
      <c r="R5" s="6"/>
      <c r="S5" s="6"/>
      <c r="T5" s="6"/>
    </row>
    <row r="6" ht="40.5" customHeight="1" spans="1:20">
      <c r="A6" s="6"/>
      <c r="B6" s="6"/>
      <c r="C6" s="6"/>
      <c r="D6" s="6"/>
      <c r="E6" s="47" t="s">
        <v>72</v>
      </c>
      <c r="F6" s="6" t="s">
        <v>168</v>
      </c>
      <c r="G6" s="6"/>
      <c r="H6" s="6"/>
      <c r="I6" s="6" t="s">
        <v>169</v>
      </c>
      <c r="J6" s="6" t="s">
        <v>170</v>
      </c>
      <c r="K6" s="6" t="s">
        <v>171</v>
      </c>
      <c r="L6" s="6" t="s">
        <v>172</v>
      </c>
      <c r="M6" s="6" t="s">
        <v>72</v>
      </c>
      <c r="N6" s="6" t="s">
        <v>168</v>
      </c>
      <c r="O6" s="6"/>
      <c r="P6" s="6"/>
      <c r="Q6" s="6" t="s">
        <v>169</v>
      </c>
      <c r="R6" s="6" t="s">
        <v>170</v>
      </c>
      <c r="S6" s="6" t="s">
        <v>171</v>
      </c>
      <c r="T6" s="6" t="s">
        <v>172</v>
      </c>
    </row>
    <row r="7" ht="40.5" customHeight="1" spans="1:21">
      <c r="A7" s="9"/>
      <c r="B7" s="9"/>
      <c r="C7" s="9"/>
      <c r="D7" s="9"/>
      <c r="E7" s="47"/>
      <c r="F7" s="9" t="s">
        <v>72</v>
      </c>
      <c r="G7" s="47" t="s">
        <v>173</v>
      </c>
      <c r="H7" s="48" t="s">
        <v>174</v>
      </c>
      <c r="I7" s="9"/>
      <c r="J7" s="9"/>
      <c r="K7" s="9"/>
      <c r="L7" s="9"/>
      <c r="M7" s="9"/>
      <c r="N7" s="9" t="s">
        <v>72</v>
      </c>
      <c r="O7" s="9" t="s">
        <v>173</v>
      </c>
      <c r="P7" s="53" t="s">
        <v>174</v>
      </c>
      <c r="Q7" s="9"/>
      <c r="R7" s="9"/>
      <c r="S7" s="9"/>
      <c r="T7" s="9"/>
      <c r="U7">
        <v>10000</v>
      </c>
    </row>
    <row r="8" s="44" customFormat="1" ht="27.6" customHeight="1" spans="1:20">
      <c r="A8" s="49" t="s">
        <v>82</v>
      </c>
      <c r="B8" s="49" t="s">
        <v>175</v>
      </c>
      <c r="C8" s="49" t="s">
        <v>75</v>
      </c>
      <c r="D8" s="50">
        <f>+E8</f>
        <v>125</v>
      </c>
      <c r="E8" s="50">
        <f>SUM(G8:L8)</f>
        <v>125</v>
      </c>
      <c r="F8" s="50">
        <f>SUM(G8:H8)</f>
        <v>125</v>
      </c>
      <c r="G8" s="51">
        <v>125</v>
      </c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s="44" customFormat="1" ht="27.6" customHeight="1" spans="1:20">
      <c r="A9" s="49" t="s">
        <v>82</v>
      </c>
      <c r="B9" s="49" t="s">
        <v>176</v>
      </c>
      <c r="C9" s="49" t="s">
        <v>75</v>
      </c>
      <c r="D9" s="50">
        <f t="shared" ref="D9:D55" si="0">+E9</f>
        <v>70</v>
      </c>
      <c r="E9" s="50">
        <f t="shared" ref="E9:E55" si="1">SUM(G9:L9)</f>
        <v>70</v>
      </c>
      <c r="F9" s="50">
        <f t="shared" ref="F9:F49" si="2">SUM(G9:H9)</f>
        <v>70</v>
      </c>
      <c r="G9" s="51">
        <v>70</v>
      </c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s="44" customFormat="1" ht="27.6" customHeight="1" spans="1:20">
      <c r="A10" s="49" t="s">
        <v>82</v>
      </c>
      <c r="B10" s="49" t="s">
        <v>177</v>
      </c>
      <c r="C10" s="49" t="s">
        <v>75</v>
      </c>
      <c r="D10" s="50">
        <f t="shared" si="0"/>
        <v>4.84</v>
      </c>
      <c r="E10" s="50">
        <f t="shared" si="1"/>
        <v>4.84</v>
      </c>
      <c r="F10" s="50">
        <f t="shared" si="2"/>
        <v>4.84</v>
      </c>
      <c r="G10" s="51">
        <v>4.84</v>
      </c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s="44" customFormat="1" ht="27.6" customHeight="1" spans="1:20">
      <c r="A11" s="49" t="s">
        <v>82</v>
      </c>
      <c r="B11" s="49" t="s">
        <v>178</v>
      </c>
      <c r="C11" s="49" t="s">
        <v>75</v>
      </c>
      <c r="D11" s="50">
        <f t="shared" si="0"/>
        <v>60</v>
      </c>
      <c r="E11" s="50">
        <f t="shared" si="1"/>
        <v>60</v>
      </c>
      <c r="F11" s="50">
        <f t="shared" si="2"/>
        <v>60</v>
      </c>
      <c r="G11" s="51">
        <v>60</v>
      </c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s="44" customFormat="1" ht="27.6" customHeight="1" spans="1:20">
      <c r="A12" s="49" t="s">
        <v>82</v>
      </c>
      <c r="B12" s="49" t="s">
        <v>179</v>
      </c>
      <c r="C12" s="49" t="s">
        <v>75</v>
      </c>
      <c r="D12" s="50">
        <f t="shared" si="0"/>
        <v>20</v>
      </c>
      <c r="E12" s="50">
        <f t="shared" si="1"/>
        <v>20</v>
      </c>
      <c r="F12" s="50">
        <f t="shared" si="2"/>
        <v>20</v>
      </c>
      <c r="G12" s="51">
        <v>20</v>
      </c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</row>
    <row r="13" s="44" customFormat="1" ht="27.6" customHeight="1" spans="1:20">
      <c r="A13" s="49" t="s">
        <v>82</v>
      </c>
      <c r="B13" s="49" t="s">
        <v>180</v>
      </c>
      <c r="C13" s="49" t="s">
        <v>75</v>
      </c>
      <c r="D13" s="50">
        <f t="shared" si="0"/>
        <v>26</v>
      </c>
      <c r="E13" s="50">
        <f t="shared" si="1"/>
        <v>26</v>
      </c>
      <c r="F13" s="50">
        <f t="shared" si="2"/>
        <v>26</v>
      </c>
      <c r="G13" s="51">
        <v>26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</row>
    <row r="14" s="44" customFormat="1" ht="27.6" customHeight="1" spans="1:20">
      <c r="A14" s="49" t="s">
        <v>82</v>
      </c>
      <c r="B14" s="49" t="s">
        <v>181</v>
      </c>
      <c r="C14" s="49" t="s">
        <v>75</v>
      </c>
      <c r="D14" s="50">
        <f t="shared" si="0"/>
        <v>10</v>
      </c>
      <c r="E14" s="50">
        <f t="shared" si="1"/>
        <v>10</v>
      </c>
      <c r="F14" s="50">
        <f t="shared" si="2"/>
        <v>10</v>
      </c>
      <c r="G14" s="51">
        <v>10</v>
      </c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</row>
    <row r="15" s="44" customFormat="1" ht="27.6" customHeight="1" spans="1:20">
      <c r="A15" s="49" t="s">
        <v>82</v>
      </c>
      <c r="B15" s="49" t="s">
        <v>182</v>
      </c>
      <c r="C15" s="49" t="s">
        <v>75</v>
      </c>
      <c r="D15" s="50">
        <f t="shared" si="0"/>
        <v>5</v>
      </c>
      <c r="E15" s="50">
        <f t="shared" si="1"/>
        <v>5</v>
      </c>
      <c r="F15" s="50">
        <f t="shared" si="2"/>
        <v>5</v>
      </c>
      <c r="G15" s="51">
        <v>5</v>
      </c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</row>
    <row r="16" s="44" customFormat="1" ht="27.6" customHeight="1" spans="1:20">
      <c r="A16" s="49" t="s">
        <v>82</v>
      </c>
      <c r="B16" s="49" t="s">
        <v>183</v>
      </c>
      <c r="C16" s="49" t="s">
        <v>75</v>
      </c>
      <c r="D16" s="50">
        <f t="shared" si="0"/>
        <v>6</v>
      </c>
      <c r="E16" s="50">
        <f t="shared" si="1"/>
        <v>6</v>
      </c>
      <c r="F16" s="50">
        <f t="shared" si="2"/>
        <v>6</v>
      </c>
      <c r="G16" s="51">
        <v>6</v>
      </c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</row>
    <row r="17" s="44" customFormat="1" ht="27.6" customHeight="1" spans="1:20">
      <c r="A17" s="49" t="s">
        <v>82</v>
      </c>
      <c r="B17" s="49" t="s">
        <v>184</v>
      </c>
      <c r="C17" s="49" t="s">
        <v>75</v>
      </c>
      <c r="D17" s="50">
        <f t="shared" si="0"/>
        <v>20</v>
      </c>
      <c r="E17" s="50">
        <f t="shared" si="1"/>
        <v>20</v>
      </c>
      <c r="F17" s="50">
        <f t="shared" si="2"/>
        <v>20</v>
      </c>
      <c r="G17" s="51">
        <v>20</v>
      </c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</row>
    <row r="18" s="44" customFormat="1" ht="27.6" customHeight="1" spans="1:20">
      <c r="A18" s="49" t="s">
        <v>82</v>
      </c>
      <c r="B18" s="49" t="s">
        <v>185</v>
      </c>
      <c r="C18" s="49" t="s">
        <v>75</v>
      </c>
      <c r="D18" s="50">
        <f t="shared" si="0"/>
        <v>27.72</v>
      </c>
      <c r="E18" s="50">
        <f t="shared" si="1"/>
        <v>27.72</v>
      </c>
      <c r="F18" s="50">
        <f t="shared" si="2"/>
        <v>27.72</v>
      </c>
      <c r="G18" s="51">
        <v>27.72</v>
      </c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</row>
    <row r="19" s="44" customFormat="1" ht="27.6" customHeight="1" spans="1:20">
      <c r="A19" s="49" t="s">
        <v>82</v>
      </c>
      <c r="B19" s="49" t="s">
        <v>186</v>
      </c>
      <c r="C19" s="49" t="s">
        <v>75</v>
      </c>
      <c r="D19" s="50">
        <f t="shared" si="0"/>
        <v>50</v>
      </c>
      <c r="E19" s="50">
        <f t="shared" si="1"/>
        <v>50</v>
      </c>
      <c r="F19" s="50">
        <f t="shared" si="2"/>
        <v>50</v>
      </c>
      <c r="G19" s="51">
        <v>50</v>
      </c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</row>
    <row r="20" s="44" customFormat="1" ht="27.6" customHeight="1" spans="1:20">
      <c r="A20" s="49" t="s">
        <v>82</v>
      </c>
      <c r="B20" s="49" t="s">
        <v>187</v>
      </c>
      <c r="C20" s="49" t="s">
        <v>75</v>
      </c>
      <c r="D20" s="50">
        <f t="shared" si="0"/>
        <v>37</v>
      </c>
      <c r="E20" s="50">
        <f t="shared" si="1"/>
        <v>37</v>
      </c>
      <c r="F20" s="50">
        <f t="shared" si="2"/>
        <v>37</v>
      </c>
      <c r="G20" s="51">
        <v>37</v>
      </c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</row>
    <row r="21" s="44" customFormat="1" ht="27.6" customHeight="1" spans="1:20">
      <c r="A21" s="49" t="s">
        <v>82</v>
      </c>
      <c r="B21" s="49" t="s">
        <v>188</v>
      </c>
      <c r="C21" s="49" t="s">
        <v>75</v>
      </c>
      <c r="D21" s="50">
        <f t="shared" si="0"/>
        <v>20</v>
      </c>
      <c r="E21" s="50">
        <f t="shared" si="1"/>
        <v>20</v>
      </c>
      <c r="F21" s="50">
        <f t="shared" si="2"/>
        <v>20</v>
      </c>
      <c r="G21" s="51">
        <v>20</v>
      </c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</row>
    <row r="22" s="44" customFormat="1" ht="27.6" customHeight="1" spans="1:20">
      <c r="A22" s="49" t="s">
        <v>82</v>
      </c>
      <c r="B22" s="49" t="s">
        <v>189</v>
      </c>
      <c r="C22" s="49" t="s">
        <v>75</v>
      </c>
      <c r="D22" s="50">
        <f t="shared" si="0"/>
        <v>3.94</v>
      </c>
      <c r="E22" s="50">
        <f t="shared" si="1"/>
        <v>3.94</v>
      </c>
      <c r="F22" s="50">
        <f t="shared" si="2"/>
        <v>3.94</v>
      </c>
      <c r="G22" s="51">
        <v>3.94</v>
      </c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</row>
    <row r="23" s="44" customFormat="1" ht="27.6" customHeight="1" spans="1:20">
      <c r="A23" s="49" t="s">
        <v>82</v>
      </c>
      <c r="B23" s="49" t="s">
        <v>190</v>
      </c>
      <c r="C23" s="49" t="s">
        <v>75</v>
      </c>
      <c r="D23" s="50">
        <f t="shared" si="0"/>
        <v>7.5</v>
      </c>
      <c r="E23" s="50">
        <f t="shared" si="1"/>
        <v>7.5</v>
      </c>
      <c r="F23" s="50">
        <f t="shared" si="2"/>
        <v>7.5</v>
      </c>
      <c r="G23" s="51">
        <v>7.5</v>
      </c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</row>
    <row r="24" s="44" customFormat="1" ht="27.6" customHeight="1" spans="1:20">
      <c r="A24" s="49" t="s">
        <v>82</v>
      </c>
      <c r="B24" s="49" t="s">
        <v>191</v>
      </c>
      <c r="C24" s="49" t="s">
        <v>75</v>
      </c>
      <c r="D24" s="50">
        <f t="shared" si="0"/>
        <v>776</v>
      </c>
      <c r="E24" s="50">
        <f t="shared" si="1"/>
        <v>776</v>
      </c>
      <c r="F24" s="50">
        <f t="shared" si="2"/>
        <v>776</v>
      </c>
      <c r="G24" s="51">
        <v>776</v>
      </c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</row>
    <row r="25" s="44" customFormat="1" ht="27.6" customHeight="1" spans="1:20">
      <c r="A25" s="49" t="s">
        <v>82</v>
      </c>
      <c r="B25" s="49" t="s">
        <v>192</v>
      </c>
      <c r="C25" s="49" t="s">
        <v>75</v>
      </c>
      <c r="D25" s="50">
        <f t="shared" si="0"/>
        <v>20</v>
      </c>
      <c r="E25" s="50">
        <f t="shared" si="1"/>
        <v>20</v>
      </c>
      <c r="F25" s="50">
        <f t="shared" si="2"/>
        <v>20</v>
      </c>
      <c r="G25" s="51">
        <v>20</v>
      </c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</row>
    <row r="26" s="44" customFormat="1" ht="27.6" customHeight="1" spans="1:20">
      <c r="A26" s="49" t="s">
        <v>82</v>
      </c>
      <c r="B26" s="49" t="s">
        <v>193</v>
      </c>
      <c r="C26" s="49" t="s">
        <v>75</v>
      </c>
      <c r="D26" s="50">
        <f t="shared" si="0"/>
        <v>3</v>
      </c>
      <c r="E26" s="50">
        <f t="shared" si="1"/>
        <v>3</v>
      </c>
      <c r="F26" s="50">
        <f t="shared" si="2"/>
        <v>3</v>
      </c>
      <c r="G26" s="51">
        <v>3</v>
      </c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</row>
    <row r="27" s="44" customFormat="1" ht="27.6" customHeight="1" spans="1:20">
      <c r="A27" s="49" t="s">
        <v>82</v>
      </c>
      <c r="B27" s="49" t="s">
        <v>194</v>
      </c>
      <c r="C27" s="49" t="s">
        <v>75</v>
      </c>
      <c r="D27" s="50">
        <f t="shared" si="0"/>
        <v>55</v>
      </c>
      <c r="E27" s="50">
        <f t="shared" si="1"/>
        <v>55</v>
      </c>
      <c r="F27" s="50">
        <f t="shared" si="2"/>
        <v>55</v>
      </c>
      <c r="G27" s="51">
        <v>55</v>
      </c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</row>
    <row r="28" s="44" customFormat="1" ht="27.6" customHeight="1" spans="1:20">
      <c r="A28" s="49" t="s">
        <v>82</v>
      </c>
      <c r="B28" s="49" t="s">
        <v>195</v>
      </c>
      <c r="C28" s="49" t="s">
        <v>75</v>
      </c>
      <c r="D28" s="50">
        <f t="shared" si="0"/>
        <v>305</v>
      </c>
      <c r="E28" s="50">
        <f t="shared" si="1"/>
        <v>305</v>
      </c>
      <c r="F28" s="50">
        <f t="shared" si="2"/>
        <v>305</v>
      </c>
      <c r="G28" s="51">
        <v>305</v>
      </c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</row>
    <row r="29" s="44" customFormat="1" ht="27.6" customHeight="1" spans="1:20">
      <c r="A29" s="49" t="s">
        <v>82</v>
      </c>
      <c r="B29" s="49" t="s">
        <v>196</v>
      </c>
      <c r="C29" s="49" t="s">
        <v>75</v>
      </c>
      <c r="D29" s="50">
        <f t="shared" si="0"/>
        <v>15</v>
      </c>
      <c r="E29" s="50">
        <f t="shared" si="1"/>
        <v>15</v>
      </c>
      <c r="F29" s="50">
        <f t="shared" si="2"/>
        <v>15</v>
      </c>
      <c r="G29" s="51">
        <v>15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</row>
    <row r="30" s="44" customFormat="1" ht="27.6" customHeight="1" spans="1:20">
      <c r="A30" s="49" t="s">
        <v>82</v>
      </c>
      <c r="B30" s="49" t="s">
        <v>197</v>
      </c>
      <c r="C30" s="49" t="s">
        <v>75</v>
      </c>
      <c r="D30" s="50">
        <f t="shared" si="0"/>
        <v>15</v>
      </c>
      <c r="E30" s="50">
        <f t="shared" si="1"/>
        <v>15</v>
      </c>
      <c r="F30" s="50">
        <f t="shared" si="2"/>
        <v>15</v>
      </c>
      <c r="G30" s="51">
        <v>15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</row>
    <row r="31" s="44" customFormat="1" ht="27.6" customHeight="1" spans="1:20">
      <c r="A31" s="49" t="s">
        <v>82</v>
      </c>
      <c r="B31" s="49" t="s">
        <v>198</v>
      </c>
      <c r="C31" s="49" t="s">
        <v>75</v>
      </c>
      <c r="D31" s="50">
        <f t="shared" si="0"/>
        <v>15</v>
      </c>
      <c r="E31" s="50">
        <f t="shared" si="1"/>
        <v>15</v>
      </c>
      <c r="F31" s="50">
        <f t="shared" si="2"/>
        <v>15</v>
      </c>
      <c r="G31" s="51">
        <v>15</v>
      </c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</row>
    <row r="32" s="44" customFormat="1" ht="27.6" customHeight="1" spans="1:20">
      <c r="A32" s="49" t="s">
        <v>82</v>
      </c>
      <c r="B32" s="49" t="s">
        <v>199</v>
      </c>
      <c r="C32" s="49" t="s">
        <v>75</v>
      </c>
      <c r="D32" s="50">
        <f t="shared" si="0"/>
        <v>15</v>
      </c>
      <c r="E32" s="50">
        <f t="shared" si="1"/>
        <v>15</v>
      </c>
      <c r="F32" s="50">
        <f t="shared" si="2"/>
        <v>15</v>
      </c>
      <c r="G32" s="51">
        <v>15</v>
      </c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</row>
    <row r="33" s="44" customFormat="1" ht="27.6" customHeight="1" spans="1:20">
      <c r="A33" s="49" t="s">
        <v>82</v>
      </c>
      <c r="B33" s="49" t="s">
        <v>200</v>
      </c>
      <c r="C33" s="49" t="s">
        <v>75</v>
      </c>
      <c r="D33" s="50">
        <f t="shared" si="0"/>
        <v>5</v>
      </c>
      <c r="E33" s="50">
        <f t="shared" si="1"/>
        <v>5</v>
      </c>
      <c r="F33" s="50">
        <f t="shared" si="2"/>
        <v>5</v>
      </c>
      <c r="G33" s="51">
        <v>5</v>
      </c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</row>
    <row r="34" s="44" customFormat="1" ht="27.6" customHeight="1" spans="1:20">
      <c r="A34" s="49" t="s">
        <v>82</v>
      </c>
      <c r="B34" s="49" t="s">
        <v>201</v>
      </c>
      <c r="C34" s="49" t="s">
        <v>75</v>
      </c>
      <c r="D34" s="50">
        <f t="shared" si="0"/>
        <v>10</v>
      </c>
      <c r="E34" s="50">
        <f t="shared" si="1"/>
        <v>10</v>
      </c>
      <c r="F34" s="50">
        <f t="shared" si="2"/>
        <v>10</v>
      </c>
      <c r="G34" s="51">
        <v>10</v>
      </c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</row>
    <row r="35" s="44" customFormat="1" ht="27.6" customHeight="1" spans="1:20">
      <c r="A35" s="49" t="s">
        <v>82</v>
      </c>
      <c r="B35" s="49" t="s">
        <v>202</v>
      </c>
      <c r="C35" s="49" t="s">
        <v>75</v>
      </c>
      <c r="D35" s="50">
        <f t="shared" si="0"/>
        <v>30</v>
      </c>
      <c r="E35" s="50">
        <f t="shared" si="1"/>
        <v>30</v>
      </c>
      <c r="F35" s="50">
        <f t="shared" si="2"/>
        <v>30</v>
      </c>
      <c r="G35" s="51">
        <v>30</v>
      </c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</row>
    <row r="36" s="44" customFormat="1" ht="27.6" customHeight="1" spans="1:20">
      <c r="A36" s="49" t="s">
        <v>82</v>
      </c>
      <c r="B36" s="49" t="s">
        <v>203</v>
      </c>
      <c r="C36" s="49" t="s">
        <v>75</v>
      </c>
      <c r="D36" s="50">
        <f t="shared" si="0"/>
        <v>4</v>
      </c>
      <c r="E36" s="50">
        <f t="shared" si="1"/>
        <v>4</v>
      </c>
      <c r="F36" s="50">
        <f t="shared" si="2"/>
        <v>4</v>
      </c>
      <c r="G36" s="51">
        <v>4</v>
      </c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</row>
    <row r="37" s="44" customFormat="1" ht="27.6" customHeight="1" spans="1:20">
      <c r="A37" s="49" t="s">
        <v>82</v>
      </c>
      <c r="B37" s="49" t="s">
        <v>204</v>
      </c>
      <c r="C37" s="49" t="s">
        <v>75</v>
      </c>
      <c r="D37" s="50">
        <f t="shared" si="0"/>
        <v>30</v>
      </c>
      <c r="E37" s="50">
        <f t="shared" si="1"/>
        <v>30</v>
      </c>
      <c r="F37" s="50">
        <f t="shared" si="2"/>
        <v>30</v>
      </c>
      <c r="G37" s="51">
        <v>30</v>
      </c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</row>
    <row r="38" s="44" customFormat="1" ht="27.6" customHeight="1" spans="1:20">
      <c r="A38" s="49" t="s">
        <v>82</v>
      </c>
      <c r="B38" s="49" t="s">
        <v>205</v>
      </c>
      <c r="C38" s="49" t="s">
        <v>75</v>
      </c>
      <c r="D38" s="50">
        <f t="shared" si="0"/>
        <v>15</v>
      </c>
      <c r="E38" s="50">
        <f t="shared" si="1"/>
        <v>15</v>
      </c>
      <c r="F38" s="50">
        <f t="shared" si="2"/>
        <v>15</v>
      </c>
      <c r="G38" s="51">
        <v>15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</row>
    <row r="39" s="44" customFormat="1" ht="27.6" customHeight="1" spans="1:20">
      <c r="A39" s="49" t="s">
        <v>82</v>
      </c>
      <c r="B39" s="49" t="s">
        <v>206</v>
      </c>
      <c r="C39" s="49" t="s">
        <v>75</v>
      </c>
      <c r="D39" s="50">
        <f t="shared" si="0"/>
        <v>15</v>
      </c>
      <c r="E39" s="50">
        <f t="shared" si="1"/>
        <v>15</v>
      </c>
      <c r="F39" s="50">
        <f t="shared" si="2"/>
        <v>15</v>
      </c>
      <c r="G39" s="51">
        <v>15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</row>
    <row r="40" s="44" customFormat="1" ht="27.6" customHeight="1" spans="1:20">
      <c r="A40" s="49" t="s">
        <v>82</v>
      </c>
      <c r="B40" s="49" t="s">
        <v>207</v>
      </c>
      <c r="C40" s="49" t="s">
        <v>75</v>
      </c>
      <c r="D40" s="50">
        <f t="shared" si="0"/>
        <v>2</v>
      </c>
      <c r="E40" s="50">
        <f t="shared" si="1"/>
        <v>2</v>
      </c>
      <c r="F40" s="50">
        <f t="shared" si="2"/>
        <v>2</v>
      </c>
      <c r="G40" s="51">
        <v>2</v>
      </c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</row>
    <row r="41" s="44" customFormat="1" ht="27.6" customHeight="1" spans="1:20">
      <c r="A41" s="49" t="s">
        <v>82</v>
      </c>
      <c r="B41" s="49" t="s">
        <v>208</v>
      </c>
      <c r="C41" s="49" t="s">
        <v>75</v>
      </c>
      <c r="D41" s="50">
        <f t="shared" si="0"/>
        <v>43.144</v>
      </c>
      <c r="E41" s="50">
        <f t="shared" si="1"/>
        <v>43.144</v>
      </c>
      <c r="F41" s="50">
        <f t="shared" si="2"/>
        <v>43.144</v>
      </c>
      <c r="G41" s="51">
        <v>43.144</v>
      </c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</row>
    <row r="42" s="44" customFormat="1" ht="27.6" customHeight="1" spans="1:20">
      <c r="A42" s="49" t="s">
        <v>82</v>
      </c>
      <c r="B42" s="49" t="s">
        <v>209</v>
      </c>
      <c r="C42" s="49" t="s">
        <v>75</v>
      </c>
      <c r="D42" s="50">
        <f t="shared" si="0"/>
        <v>10</v>
      </c>
      <c r="E42" s="50">
        <f t="shared" si="1"/>
        <v>10</v>
      </c>
      <c r="F42" s="50">
        <f t="shared" si="2"/>
        <v>10</v>
      </c>
      <c r="G42" s="51">
        <v>10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</row>
    <row r="43" s="44" customFormat="1" ht="27.6" customHeight="1" spans="1:20">
      <c r="A43" s="49" t="s">
        <v>82</v>
      </c>
      <c r="B43" s="49" t="s">
        <v>210</v>
      </c>
      <c r="C43" s="49" t="s">
        <v>75</v>
      </c>
      <c r="D43" s="50">
        <f t="shared" si="0"/>
        <v>60</v>
      </c>
      <c r="E43" s="50">
        <f t="shared" si="1"/>
        <v>60</v>
      </c>
      <c r="F43" s="50">
        <f t="shared" si="2"/>
        <v>60</v>
      </c>
      <c r="G43" s="51">
        <v>60</v>
      </c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</row>
    <row r="44" s="44" customFormat="1" ht="27.6" customHeight="1" spans="1:20">
      <c r="A44" s="49" t="s">
        <v>82</v>
      </c>
      <c r="B44" s="49" t="s">
        <v>211</v>
      </c>
      <c r="C44" s="49" t="s">
        <v>75</v>
      </c>
      <c r="D44" s="50">
        <f t="shared" si="0"/>
        <v>14</v>
      </c>
      <c r="E44" s="50">
        <f t="shared" si="1"/>
        <v>14</v>
      </c>
      <c r="F44" s="50">
        <f t="shared" si="2"/>
        <v>14</v>
      </c>
      <c r="G44" s="51">
        <v>14</v>
      </c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</row>
    <row r="45" s="44" customFormat="1" ht="27.6" customHeight="1" spans="1:20">
      <c r="A45" s="49" t="s">
        <v>82</v>
      </c>
      <c r="B45" s="49" t="s">
        <v>212</v>
      </c>
      <c r="C45" s="49" t="s">
        <v>75</v>
      </c>
      <c r="D45" s="50">
        <f t="shared" si="0"/>
        <v>6</v>
      </c>
      <c r="E45" s="50">
        <f t="shared" si="1"/>
        <v>6</v>
      </c>
      <c r="F45" s="50">
        <f t="shared" si="2"/>
        <v>6</v>
      </c>
      <c r="G45" s="51">
        <v>6</v>
      </c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</row>
    <row r="46" s="44" customFormat="1" ht="27.6" customHeight="1" spans="1:20">
      <c r="A46" s="49" t="s">
        <v>82</v>
      </c>
      <c r="B46" s="49" t="s">
        <v>213</v>
      </c>
      <c r="C46" s="49" t="s">
        <v>75</v>
      </c>
      <c r="D46" s="50">
        <f t="shared" si="0"/>
        <v>212</v>
      </c>
      <c r="E46" s="50">
        <f t="shared" si="1"/>
        <v>212</v>
      </c>
      <c r="F46" s="50">
        <f t="shared" si="2"/>
        <v>212</v>
      </c>
      <c r="G46" s="51">
        <v>212</v>
      </c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</row>
    <row r="47" s="44" customFormat="1" ht="27.6" customHeight="1" spans="1:20">
      <c r="A47" s="49" t="s">
        <v>82</v>
      </c>
      <c r="B47" s="49" t="s">
        <v>214</v>
      </c>
      <c r="C47" s="49" t="s">
        <v>75</v>
      </c>
      <c r="D47" s="50">
        <f t="shared" si="0"/>
        <v>69.5</v>
      </c>
      <c r="E47" s="50">
        <f t="shared" si="1"/>
        <v>69.5</v>
      </c>
      <c r="F47" s="50">
        <f t="shared" si="2"/>
        <v>69.5</v>
      </c>
      <c r="G47" s="51">
        <v>69.5</v>
      </c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</row>
    <row r="48" s="44" customFormat="1" ht="27.6" customHeight="1" spans="1:20">
      <c r="A48" s="49" t="s">
        <v>82</v>
      </c>
      <c r="B48" s="49" t="s">
        <v>215</v>
      </c>
      <c r="C48" s="49" t="s">
        <v>75</v>
      </c>
      <c r="D48" s="50">
        <f t="shared" si="0"/>
        <v>12</v>
      </c>
      <c r="E48" s="50">
        <f t="shared" si="1"/>
        <v>12</v>
      </c>
      <c r="F48" s="50">
        <f t="shared" si="2"/>
        <v>12</v>
      </c>
      <c r="G48" s="51">
        <v>12</v>
      </c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</row>
    <row r="49" s="44" customFormat="1" ht="27.6" customHeight="1" spans="1:20">
      <c r="A49" s="49" t="s">
        <v>82</v>
      </c>
      <c r="B49" s="49" t="s">
        <v>216</v>
      </c>
      <c r="C49" s="49" t="s">
        <v>75</v>
      </c>
      <c r="D49" s="50">
        <f t="shared" si="0"/>
        <v>7</v>
      </c>
      <c r="E49" s="50">
        <f t="shared" si="1"/>
        <v>7</v>
      </c>
      <c r="F49" s="50">
        <f t="shared" si="2"/>
        <v>7</v>
      </c>
      <c r="G49" s="51">
        <v>7</v>
      </c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</row>
    <row r="50" s="44" customFormat="1" ht="27.6" customHeight="1" spans="1:20">
      <c r="A50" s="49" t="s">
        <v>83</v>
      </c>
      <c r="B50" s="49" t="s">
        <v>217</v>
      </c>
      <c r="C50" s="49" t="s">
        <v>75</v>
      </c>
      <c r="D50" s="50">
        <f t="shared" si="0"/>
        <v>20</v>
      </c>
      <c r="E50" s="50">
        <f t="shared" si="1"/>
        <v>20</v>
      </c>
      <c r="F50" s="50"/>
      <c r="G50" s="51"/>
      <c r="H50" s="50"/>
      <c r="I50" s="54">
        <v>20</v>
      </c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</row>
    <row r="51" s="44" customFormat="1" ht="27.6" customHeight="1" spans="1:20">
      <c r="A51" s="49" t="s">
        <v>83</v>
      </c>
      <c r="B51" s="49" t="s">
        <v>218</v>
      </c>
      <c r="C51" s="49" t="s">
        <v>75</v>
      </c>
      <c r="D51" s="50">
        <f t="shared" si="0"/>
        <v>100</v>
      </c>
      <c r="E51" s="50">
        <f t="shared" si="1"/>
        <v>100</v>
      </c>
      <c r="F51" s="50"/>
      <c r="G51" s="51"/>
      <c r="H51" s="50"/>
      <c r="I51" s="54">
        <v>100</v>
      </c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</row>
    <row r="52" s="44" customFormat="1" ht="27.6" customHeight="1" spans="1:20">
      <c r="A52" s="49" t="s">
        <v>83</v>
      </c>
      <c r="B52" s="49" t="s">
        <v>219</v>
      </c>
      <c r="C52" s="49" t="s">
        <v>75</v>
      </c>
      <c r="D52" s="50">
        <f t="shared" si="0"/>
        <v>187</v>
      </c>
      <c r="E52" s="50">
        <f t="shared" si="1"/>
        <v>187</v>
      </c>
      <c r="F52" s="50"/>
      <c r="G52" s="51"/>
      <c r="H52" s="50"/>
      <c r="I52" s="54">
        <v>187</v>
      </c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</row>
    <row r="53" s="44" customFormat="1" ht="27.6" customHeight="1" spans="1:20">
      <c r="A53" s="49" t="s">
        <v>83</v>
      </c>
      <c r="B53" s="49" t="s">
        <v>220</v>
      </c>
      <c r="C53" s="49" t="s">
        <v>75</v>
      </c>
      <c r="D53" s="50">
        <f t="shared" si="0"/>
        <v>15</v>
      </c>
      <c r="E53" s="50">
        <f t="shared" si="1"/>
        <v>15</v>
      </c>
      <c r="F53" s="50"/>
      <c r="G53" s="51"/>
      <c r="H53" s="50"/>
      <c r="I53" s="54">
        <v>15</v>
      </c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</row>
    <row r="54" s="44" customFormat="1" ht="27.6" customHeight="1" spans="1:20">
      <c r="A54" s="49" t="s">
        <v>83</v>
      </c>
      <c r="B54" s="49" t="s">
        <v>221</v>
      </c>
      <c r="C54" s="49" t="s">
        <v>75</v>
      </c>
      <c r="D54" s="50">
        <f t="shared" si="0"/>
        <v>183.1</v>
      </c>
      <c r="E54" s="50">
        <f t="shared" si="1"/>
        <v>183.1</v>
      </c>
      <c r="F54" s="50"/>
      <c r="G54" s="51"/>
      <c r="H54" s="50"/>
      <c r="I54" s="54">
        <v>183.1</v>
      </c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</row>
    <row r="55" s="44" customFormat="1" ht="27.6" customHeight="1" spans="1:20">
      <c r="A55" s="49" t="s">
        <v>83</v>
      </c>
      <c r="B55" s="49" t="s">
        <v>222</v>
      </c>
      <c r="C55" s="49" t="s">
        <v>75</v>
      </c>
      <c r="D55" s="50">
        <f t="shared" si="0"/>
        <v>30</v>
      </c>
      <c r="E55" s="50">
        <f t="shared" si="1"/>
        <v>30</v>
      </c>
      <c r="F55" s="50"/>
      <c r="G55" s="51"/>
      <c r="H55" s="50"/>
      <c r="I55" s="54">
        <v>30</v>
      </c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</row>
    <row r="56" s="45" customFormat="1" ht="28.5" customHeight="1" spans="1:20">
      <c r="A56" s="51" t="s">
        <v>130</v>
      </c>
      <c r="B56" s="51"/>
      <c r="C56" s="51"/>
      <c r="D56" s="52">
        <f>SUM(D8:D55)</f>
        <v>2791.744</v>
      </c>
      <c r="E56" s="52">
        <f t="shared" ref="E56:I56" si="3">SUM(E8:E55)</f>
        <v>2791.744</v>
      </c>
      <c r="F56" s="52">
        <f t="shared" si="3"/>
        <v>2256.644</v>
      </c>
      <c r="G56" s="52">
        <f t="shared" si="3"/>
        <v>2256.644</v>
      </c>
      <c r="H56" s="52">
        <f t="shared" si="3"/>
        <v>0</v>
      </c>
      <c r="I56" s="52">
        <f t="shared" si="3"/>
        <v>535.1</v>
      </c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</row>
  </sheetData>
  <mergeCells count="22">
    <mergeCell ref="A2:T2"/>
    <mergeCell ref="A3:T3"/>
    <mergeCell ref="A4:T4"/>
    <mergeCell ref="E5:L5"/>
    <mergeCell ref="M5:T5"/>
    <mergeCell ref="F6:H6"/>
    <mergeCell ref="N6:P6"/>
    <mergeCell ref="A56:C56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୧⍤⃝</cp:lastModifiedBy>
  <dcterms:created xsi:type="dcterms:W3CDTF">2022-03-14T03:34:00Z</dcterms:created>
  <cp:lastPrinted>2026-05-28T08:13:00Z</cp:lastPrinted>
  <dcterms:modified xsi:type="dcterms:W3CDTF">2026-07-17T07:33:54Z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24227F1736A84EBBA9CF94D6DE0049D8_12</vt:lpwstr>
  </property>
</Properties>
</file>